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531C9C05-6B85-4C8D-BC65-622160D0A5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Ձև 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7" i="1" l="1"/>
  <c r="J67" i="1"/>
  <c r="L56" i="1"/>
  <c r="L70" i="1"/>
  <c r="F276" i="1" l="1"/>
  <c r="F279" i="1" s="1"/>
  <c r="G276" i="1"/>
  <c r="G279" i="1" s="1"/>
  <c r="H276" i="1"/>
  <c r="H279" i="1" s="1"/>
  <c r="H74" i="1" l="1"/>
  <c r="H64" i="1"/>
  <c r="H56" i="1" s="1"/>
  <c r="H48" i="1"/>
  <c r="K56" i="1"/>
  <c r="K70" i="1"/>
  <c r="J70" i="1"/>
  <c r="J56" i="1"/>
  <c r="E56" i="1" l="1"/>
  <c r="G56" i="1"/>
  <c r="F377" i="1"/>
  <c r="F382" i="1" s="1"/>
  <c r="G377" i="1"/>
  <c r="G382" i="1" s="1"/>
  <c r="H377" i="1"/>
  <c r="H382" i="1" s="1"/>
  <c r="I230" i="1"/>
  <c r="I231" i="1"/>
  <c r="I228" i="1"/>
  <c r="H229" i="1"/>
  <c r="H227" i="1"/>
  <c r="I61" i="1"/>
  <c r="H226" i="1" l="1"/>
  <c r="L80" i="1" l="1"/>
  <c r="L75" i="1"/>
  <c r="L52" i="1"/>
  <c r="L44" i="1"/>
  <c r="L35" i="1"/>
  <c r="L34" i="1" l="1"/>
  <c r="L85" i="1" s="1"/>
  <c r="I68" i="1" l="1"/>
  <c r="E70" i="1" l="1"/>
  <c r="I76" i="1"/>
  <c r="I77" i="1"/>
  <c r="I78" i="1"/>
  <c r="G327" i="1" l="1"/>
  <c r="K475" i="1"/>
  <c r="L475" i="1"/>
  <c r="J475" i="1"/>
  <c r="I475" i="1"/>
  <c r="G474" i="1"/>
  <c r="F427" i="1" l="1"/>
  <c r="F430" i="1" s="1"/>
  <c r="G427" i="1"/>
  <c r="G430" i="1" s="1"/>
  <c r="J227" i="1"/>
  <c r="L227" i="1"/>
  <c r="K227" i="1"/>
  <c r="H232" i="1"/>
  <c r="G178" i="1"/>
  <c r="G181" i="1" s="1"/>
  <c r="I81" i="1" l="1"/>
  <c r="K80" i="1"/>
  <c r="J80" i="1"/>
  <c r="H80" i="1"/>
  <c r="G80" i="1"/>
  <c r="F80" i="1"/>
  <c r="E80" i="1"/>
  <c r="K75" i="1"/>
  <c r="J75" i="1"/>
  <c r="I75" i="1"/>
  <c r="I74" i="1"/>
  <c r="I73" i="1"/>
  <c r="I72" i="1"/>
  <c r="I71" i="1"/>
  <c r="H70" i="1"/>
  <c r="G70" i="1"/>
  <c r="F70" i="1"/>
  <c r="I69" i="1"/>
  <c r="K67" i="1"/>
  <c r="H67" i="1"/>
  <c r="G67" i="1"/>
  <c r="F67" i="1"/>
  <c r="E67" i="1"/>
  <c r="I64" i="1"/>
  <c r="I63" i="1"/>
  <c r="I60" i="1"/>
  <c r="I59" i="1"/>
  <c r="I58" i="1"/>
  <c r="F56" i="1"/>
  <c r="I53" i="1"/>
  <c r="K52" i="1"/>
  <c r="J52" i="1"/>
  <c r="H52" i="1"/>
  <c r="G52" i="1"/>
  <c r="F52" i="1"/>
  <c r="E52" i="1"/>
  <c r="I51" i="1"/>
  <c r="I49" i="1"/>
  <c r="I48" i="1"/>
  <c r="I47" i="1"/>
  <c r="I46" i="1"/>
  <c r="K44" i="1"/>
  <c r="J44" i="1"/>
  <c r="H44" i="1"/>
  <c r="G44" i="1"/>
  <c r="F44" i="1"/>
  <c r="E44" i="1"/>
  <c r="I39" i="1"/>
  <c r="I38" i="1"/>
  <c r="I37" i="1"/>
  <c r="K35" i="1"/>
  <c r="J35" i="1"/>
  <c r="H35" i="1"/>
  <c r="G35" i="1"/>
  <c r="F35" i="1"/>
  <c r="E35" i="1"/>
  <c r="E34" i="1" l="1"/>
  <c r="E85" i="1" s="1"/>
  <c r="I80" i="1"/>
  <c r="F34" i="1"/>
  <c r="F85" i="1" s="1"/>
  <c r="I67" i="1"/>
  <c r="I56" i="1"/>
  <c r="I52" i="1"/>
  <c r="G34" i="1"/>
  <c r="G85" i="1" s="1"/>
  <c r="K34" i="1"/>
  <c r="K85" i="1" s="1"/>
  <c r="J34" i="1"/>
  <c r="J85" i="1" s="1"/>
  <c r="I70" i="1"/>
  <c r="H34" i="1"/>
  <c r="H85" i="1" s="1"/>
  <c r="I35" i="1"/>
  <c r="I44" i="1"/>
  <c r="I85" i="1" l="1"/>
  <c r="I34" i="1"/>
  <c r="I520" i="1" l="1"/>
  <c r="L518" i="1"/>
  <c r="L521" i="1" s="1"/>
  <c r="K518" i="1"/>
  <c r="K521" i="1" s="1"/>
  <c r="J518" i="1"/>
  <c r="J521" i="1" s="1"/>
  <c r="H518" i="1"/>
  <c r="H521" i="1" s="1"/>
  <c r="G518" i="1"/>
  <c r="G521" i="1" s="1"/>
  <c r="F518" i="1"/>
  <c r="F521" i="1" s="1"/>
  <c r="E518" i="1"/>
  <c r="E521" i="1" s="1"/>
  <c r="I521" i="1" l="1"/>
  <c r="I518" i="1"/>
  <c r="I476" i="1"/>
  <c r="K474" i="1" l="1"/>
  <c r="K477" i="1" s="1"/>
  <c r="L474" i="1"/>
  <c r="L477" i="1" s="1"/>
  <c r="J474" i="1"/>
  <c r="J477" i="1" s="1"/>
  <c r="F474" i="1"/>
  <c r="F477" i="1" s="1"/>
  <c r="G477" i="1"/>
  <c r="H474" i="1"/>
  <c r="H477" i="1" s="1"/>
  <c r="E474" i="1"/>
  <c r="I474" i="1" l="1"/>
  <c r="E477" i="1"/>
  <c r="I477" i="1" s="1"/>
  <c r="K377" i="1" l="1"/>
  <c r="L377" i="1"/>
  <c r="J377" i="1"/>
  <c r="E377" i="1"/>
  <c r="G229" i="1"/>
  <c r="G227" i="1"/>
  <c r="K178" i="1"/>
  <c r="L178" i="1"/>
  <c r="J178" i="1"/>
  <c r="E178" i="1"/>
  <c r="G226" i="1" l="1"/>
  <c r="G232" i="1" s="1"/>
  <c r="K430" i="1" l="1"/>
  <c r="L430" i="1"/>
  <c r="K427" i="1"/>
  <c r="L427" i="1"/>
  <c r="J430" i="1"/>
  <c r="J427" i="1"/>
  <c r="I331" i="1"/>
  <c r="I429" i="1"/>
  <c r="E427" i="1"/>
  <c r="E430" i="1" s="1"/>
  <c r="I430" i="1" s="1"/>
  <c r="I427" i="1" l="1"/>
  <c r="K382" i="1"/>
  <c r="L382" i="1"/>
  <c r="J382" i="1"/>
  <c r="E382" i="1"/>
  <c r="I380" i="1"/>
  <c r="G333" i="1"/>
  <c r="J327" i="1"/>
  <c r="J333" i="1" s="1"/>
  <c r="K327" i="1"/>
  <c r="K333" i="1" s="1"/>
  <c r="L327" i="1"/>
  <c r="L333" i="1" s="1"/>
  <c r="H333" i="1"/>
  <c r="E327" i="1"/>
  <c r="I327" i="1" s="1"/>
  <c r="K276" i="1"/>
  <c r="K279" i="1" s="1"/>
  <c r="L276" i="1"/>
  <c r="L279" i="1" s="1"/>
  <c r="J276" i="1"/>
  <c r="J279" i="1" s="1"/>
  <c r="E276" i="1"/>
  <c r="E279" i="1" s="1"/>
  <c r="I278" i="1"/>
  <c r="K229" i="1"/>
  <c r="L229" i="1"/>
  <c r="J229" i="1"/>
  <c r="E227" i="1"/>
  <c r="I227" i="1" s="1"/>
  <c r="E229" i="1"/>
  <c r="I229" i="1" s="1"/>
  <c r="L181" i="1"/>
  <c r="J181" i="1"/>
  <c r="K181" i="1"/>
  <c r="I178" i="1"/>
  <c r="I181" i="1" s="1"/>
  <c r="I180" i="1"/>
  <c r="J226" i="1" l="1"/>
  <c r="J232" i="1" s="1"/>
  <c r="K226" i="1"/>
  <c r="K232" i="1" s="1"/>
  <c r="L226" i="1"/>
  <c r="L232" i="1" s="1"/>
  <c r="E226" i="1"/>
  <c r="E333" i="1"/>
  <c r="I333" i="1" s="1"/>
  <c r="I377" i="1"/>
  <c r="I382" i="1" s="1"/>
  <c r="E181" i="1"/>
  <c r="I276" i="1"/>
  <c r="I279" i="1" s="1"/>
  <c r="I226" i="1" l="1"/>
  <c r="J125" i="1"/>
  <c r="J131" i="1" s="1"/>
  <c r="K125" i="1"/>
  <c r="K131" i="1" s="1"/>
  <c r="L125" i="1"/>
  <c r="L131" i="1" s="1"/>
  <c r="E125" i="1"/>
  <c r="E131" i="1" s="1"/>
  <c r="I127" i="1"/>
  <c r="I125" i="1" s="1"/>
  <c r="I131" i="1" s="1"/>
  <c r="E232" i="1" l="1"/>
  <c r="I232" i="1" s="1"/>
</calcChain>
</file>

<file path=xl/sharedStrings.xml><?xml version="1.0" encoding="utf-8"?>
<sst xmlns="http://schemas.openxmlformats.org/spreadsheetml/2006/main" count="880" uniqueCount="146">
  <si>
    <t>NN</t>
  </si>
  <si>
    <t>Բյուջետային ծախսերի տնտեսագիտական դասակարգման տարրերի</t>
  </si>
  <si>
    <t>Փոփոխություններ տարեկան նախահաշվում</t>
  </si>
  <si>
    <t>Ֆինանսավորում</t>
  </si>
  <si>
    <t>Դրամարկղային ծախս</t>
  </si>
  <si>
    <t>Փաստացի ծախս</t>
  </si>
  <si>
    <t>Դրամարկղի մնացորդ</t>
  </si>
  <si>
    <t>անվանումները</t>
  </si>
  <si>
    <t>ՀՀ կառավ. կողմից (համայնքի ղեկավարի որոշում)</t>
  </si>
  <si>
    <t>Վերադասի կողմից</t>
  </si>
  <si>
    <t>Ընդամենը</t>
  </si>
  <si>
    <t>Որոնցից 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</si>
  <si>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</si>
  <si>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</si>
  <si>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</si>
  <si>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</si>
  <si>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</si>
  <si>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</si>
  <si>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</si>
  <si>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</si>
  <si>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</si>
  <si>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</si>
  <si>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</si>
  <si>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</si>
  <si>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</si>
  <si>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</si>
  <si>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</si>
  <si>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1. Ծրագրի պատասխանատու մարմնի</t>
  </si>
  <si>
    <t>Անվանումը`</t>
  </si>
  <si>
    <t>Դասիչը՝</t>
  </si>
  <si>
    <t>2. Միջոցառումը կատարող մարմնի</t>
  </si>
  <si>
    <t>3. Հիմնարկի անվանումը՝</t>
  </si>
  <si>
    <t>4. Հիմնարկի տեղաբաշխման մարզի և համայնքի կոդը՝</t>
  </si>
  <si>
    <t>5. Ծախսերի ֆինանսավորման աղբյուրի կոդը՝</t>
  </si>
  <si>
    <t>6. Բյուջետային ծախսերի գործառական դասակարգման</t>
  </si>
  <si>
    <t xml:space="preserve">Բաժին N </t>
  </si>
  <si>
    <t>Խումբ N</t>
  </si>
  <si>
    <t>Դաս N</t>
  </si>
  <si>
    <t xml:space="preserve">7. Ծրագրային դասակարգման </t>
  </si>
  <si>
    <t>Ծրագրի անվանումը</t>
  </si>
  <si>
    <t>Ծրագրի դասիչը</t>
  </si>
  <si>
    <t>Միջոցառման անվանումը</t>
  </si>
  <si>
    <t>Միջոցառման դասիչը</t>
  </si>
  <si>
    <t>8. Ֆինանսական ցուցանիշների չափման միավորը՝</t>
  </si>
  <si>
    <t>Վճարման ենթակա, սակայն չիրականացված վճարումներ (պարտքեր)</t>
  </si>
  <si>
    <t>Տարեկան ճշտված նախահաշիվ</t>
  </si>
  <si>
    <t xml:space="preserve">ՀՀ օրենք (համայնքի ավագանու որոշում) </t>
  </si>
  <si>
    <t>Տարեսկզբին հաստատված տարեկան նախահաշիվ</t>
  </si>
  <si>
    <t>Տողի                        NN</t>
  </si>
  <si>
    <t>1,1 Աշխատանքի վարձատրություն</t>
  </si>
  <si>
    <t>-ՀՀ ֆինանսների նախարարության աշխատողների պարգևատրում</t>
  </si>
  <si>
    <t>2 Ծառայությունների և ապրանքների ձեռք բերում</t>
  </si>
  <si>
    <t>2.1 Շարունակական ծախսեր</t>
  </si>
  <si>
    <t>2.4 Այլ մասնագիտական ծառայությունների ձեռք բերում</t>
  </si>
  <si>
    <t>2.5 Ընթացիկ նորոգում և պահպանում (ծառայություններ և նյութեր)</t>
  </si>
  <si>
    <t>7.2 ՀԱՐԿԵՐ, ՊԱՐՏԱԴԻՐ ՎՃԱՐՆԵՐ ԵՎ ՏՈՒՅԺԵՐ, ՈՐՈՆՔ ԿԱՌԱՎԱՐՄԱՆ ՏԱՐԲԵՐ ՄԱԿԱՐԴԱԿՆԵՐԻ ԿՈՂՄԻՑ ԿԻՐԱՌՎՈՒՄ ԵՆ ՄԻՄՅԱՆՑ ՆԿԱՏՄԱՄԲ</t>
  </si>
  <si>
    <t>7.6 ԱՅԼ ԾԱԽՍԵՐ</t>
  </si>
  <si>
    <t>486100*</t>
  </si>
  <si>
    <t>7.7 ՊԱՀՈՒՍՏԱՅԻՆ ՄԻՋՈՑՆԵՐ</t>
  </si>
  <si>
    <t>Բ, ՈՉ ՖԻՆԱՆՍԱԿԱՆ ԱԿՏԻՎՆԵՐԻ ԳԾՈՎ ԾԱԽՍԵՐ</t>
  </si>
  <si>
    <t>1.ՀԻՄՆԱԿԱՆ ՄԻՋՈՑՆԵՐ</t>
  </si>
  <si>
    <t>Ընդամենը ծախսեր (տող1200000+ տող1000000)</t>
  </si>
  <si>
    <t xml:space="preserve"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                                          այդ թվում՝ </t>
  </si>
  <si>
    <t>Առաջին կարգի ստորագրություն</t>
  </si>
  <si>
    <t xml:space="preserve"> ________________ </t>
  </si>
  <si>
    <t>(ստորագրություն)</t>
  </si>
  <si>
    <t>(Ա.Հ.Ա.)</t>
  </si>
  <si>
    <t>Կ.Տ.</t>
  </si>
  <si>
    <t>Երկրորդ կարգի ստորագրություն</t>
  </si>
  <si>
    <t>Ա. ԸՆԹԱՑԻԿ ԾԱԽՍԵՐ՝ ԸՆԴԱՄԵՆԸ,</t>
  </si>
  <si>
    <t> -Աշխատողների աշխատավարձեր և հավելավճարներ</t>
  </si>
  <si>
    <t> - Պարգևատրումներ, դրամական խրախուսումներ և հատուկ վճարներ</t>
  </si>
  <si>
    <t> -Քաղաքացիական, դատական և պետական ծառայողների պարգևատրում</t>
  </si>
  <si>
    <t> -Այլ վարձատրություններ</t>
  </si>
  <si>
    <t> -Բնեղեն աշխատավարձեր և հավելավճարներ</t>
  </si>
  <si>
    <t> -գործառնական և բանկային ծառայությունների ծախսեր</t>
  </si>
  <si>
    <t> -էներգետիկ ծառայություններ</t>
  </si>
  <si>
    <t> -Կոմունալ ծառայություններ</t>
  </si>
  <si>
    <t> -Կապի ծառայություններ</t>
  </si>
  <si>
    <t> -Ապահովագրական ծախսեր</t>
  </si>
  <si>
    <t> -Գույքի և սարքավորումների վարձակալություն</t>
  </si>
  <si>
    <t> -Արտագերատեսչական ծախսեր</t>
  </si>
  <si>
    <t> -Ներքին գործուղումներ</t>
  </si>
  <si>
    <t> -Արտասահմանյան գործուղումների գծով ծախսեր</t>
  </si>
  <si>
    <t> -Այլ տրանսպորտային ծախսեր</t>
  </si>
  <si>
    <t>2.3 Պայմանագրային այլ ծառայությունների ձեռք բերում</t>
  </si>
  <si>
    <t> -Վարչական ծառայություններ</t>
  </si>
  <si>
    <t> -Համակարգչային ծառայություններ</t>
  </si>
  <si>
    <t> -Աշխատակազմի մասնագիտական զարգացման ծառայություններ</t>
  </si>
  <si>
    <t> -Տեղակատվական ծառայություններ</t>
  </si>
  <si>
    <t> -Կառավարչական ծառայություններ</t>
  </si>
  <si>
    <t> - Կենցաղային և հանրային սննդի ծառայություններ</t>
  </si>
  <si>
    <t> -Ներկայացուցչական ծախսեր</t>
  </si>
  <si>
    <t> -Ընդհանուր բնույթի այլ ծառայություններ</t>
  </si>
  <si>
    <t> -Մասնագիտական ծառայություններ</t>
  </si>
  <si>
    <t> -Շենքերի և կառույցների ընթացիկ նորոգում և պահպանում</t>
  </si>
  <si>
    <t> -Մեքենաների և սարքավորումների ընթացիկ նորոգում և պահպանում</t>
  </si>
  <si>
    <t>2.6 Նյութեր (ապրանքներ)</t>
  </si>
  <si>
    <t> -Գրասենյակային նյութեր և հագուստ</t>
  </si>
  <si>
    <t> -Տրանսպորտային նյութեր</t>
  </si>
  <si>
    <t> -Կենցաղային և հանրային սննդի նյութեր</t>
  </si>
  <si>
    <t> -Հատուկ նպատակային այլ նյութեր</t>
  </si>
  <si>
    <t> -Աշխատավարձի ֆոնդ</t>
  </si>
  <si>
    <t> -Այլ հարկեր</t>
  </si>
  <si>
    <t> -Պարտադիր վճարներ</t>
  </si>
  <si>
    <t> -Պետական հատվածի տարբեր մակարդակների կողմից միմյանց նկատմամբ կիրառվող տույժեր</t>
  </si>
  <si>
    <t> -Այլ ծախսեր</t>
  </si>
  <si>
    <t> -Այլ ծախսերի գծով պահեստավորված միջոցներ</t>
  </si>
  <si>
    <t> -Պահուստային միջոցներ</t>
  </si>
  <si>
    <t> -Շենքերի և շինությունների ձեռք բերում</t>
  </si>
  <si>
    <t> -Շենքերի և շինությունների կառուցում</t>
  </si>
  <si>
    <t> -Վարչական սարքավորումներ</t>
  </si>
  <si>
    <t> -Այլ մեքենաներ և սարքավորումներ</t>
  </si>
  <si>
    <t>Հ Ա Շ Վ Ե Տ Վ ՈՒ Թ Յ ՈՒ Ն</t>
  </si>
  <si>
    <t>ՀԻՄՆԱՐԿԻ ԿԱՏԱՐԱԾ ԲՅՈՒՋԵՏԱՅԻՆ ԾԱԽՍԵՐԻ ԵՎ ԲՅՈՒՋԵՏԱՅԻՆ ՊԱՐՏՔԵՐԻ ՄԱՍԻՆ</t>
  </si>
  <si>
    <t>Օրինակելի ձև Հ-2</t>
  </si>
  <si>
    <t>01</t>
  </si>
  <si>
    <t>02</t>
  </si>
  <si>
    <t>ՀՀ ֆինանսների նախարարություն</t>
  </si>
  <si>
    <t xml:space="preserve"> Հանրային ֆինանսների կառավարման բնագավառում պետական քաղաքականության մշակում՝ ծրագրերի համակարգում և մոնիտորինգ</t>
  </si>
  <si>
    <t xml:space="preserve"> Պետական պարտքի կառավարում</t>
  </si>
  <si>
    <t xml:space="preserve"> ՀՀ պետական պարտքի կառավարման գործընթացի հրապարակայնության ապահովում</t>
  </si>
  <si>
    <t>Հազար դրամ</t>
  </si>
  <si>
    <t>Վազգեն Հարությունյան</t>
  </si>
  <si>
    <t>09</t>
  </si>
  <si>
    <t>05</t>
  </si>
  <si>
    <t xml:space="preserve"> Հանրային հատվածի ֆինանսական ոլորտի մասնագետների վերապատրաստում</t>
  </si>
  <si>
    <t>03</t>
  </si>
  <si>
    <t xml:space="preserve"> ՀՀ միջազգային վարկանիշի տրամադրում</t>
  </si>
  <si>
    <t xml:space="preserve"> ՀՀ ֆինանսների նախարարության տեխնիկական հագեցվածության բարելավում</t>
  </si>
  <si>
    <t xml:space="preserve"> Գնումների գործընթացի կարգավորում և համակարգում</t>
  </si>
  <si>
    <t xml:space="preserve"> Էլեկտրոնային գնումների համակարգի տեխնիկական սպասարկում</t>
  </si>
  <si>
    <t>04</t>
  </si>
  <si>
    <t>Ընդամենը ծախսեր</t>
  </si>
  <si>
    <t xml:space="preserve">Ընդամենը ծախսեր </t>
  </si>
  <si>
    <r>
      <t xml:space="preserve">2.2 </t>
    </r>
    <r>
      <rPr>
        <b/>
        <sz val="10"/>
        <color rgb="FF000000"/>
        <rFont val="GHEA Grapalat"/>
        <family val="3"/>
      </rPr>
      <t xml:space="preserve">. </t>
    </r>
    <r>
      <rPr>
        <i/>
        <sz val="10"/>
        <color rgb="FF000000"/>
        <rFont val="GHEA Grapalat"/>
        <family val="3"/>
      </rPr>
      <t xml:space="preserve">Ծառայողական գործուղումների գծով ծախսեր </t>
    </r>
  </si>
  <si>
    <t>Ֆինանսական կառավարման համակարգի վճարահաշվարկային ծառայություններ</t>
  </si>
  <si>
    <t>ՀՀ պետական կառավարման մարմինների կողմից դիմումներ, հայցադիմումներ, դատարանի վճիռներ և որոշումների դեմ վերաքննիչ և վճռաբեկ բողոքներ ներկայացնելիս` «Պետական տուրքի մասին» ՀՀ օրենքով սահմանված վճարումներ</t>
  </si>
  <si>
    <t>Արտասահմանյան պաշտոնական գործուղումներ</t>
  </si>
  <si>
    <t>ԱՄՓՈՓ</t>
  </si>
  <si>
    <t>Վահրամ Պողոսյան</t>
  </si>
  <si>
    <t xml:space="preserve"> Հանրային ֆինանսների կառավարման բնագավառում պետական քաղաքականության մշակում, ծրագրերի համակարգում և մոնիտորինգ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</si>
  <si>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</si>
  <si>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</t>
  </si>
  <si>
    <t>01.01.2020թ. --01.07.2020թ. ժամանակահատվածի համար</t>
  </si>
  <si>
    <t>14 հուլիսի 2020 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</si>
</sst>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00000"/>
    <numFmt numFmtId="166" formatCode="##,##0.0;\(##,##0.0\);\-"/>
  </numFmts>
  <fonts count="39">
    <font>
      <sz val="11"/>
      <color theme="1"/>
      <name val="Calibri"/>
      <family val="2"/>
      <scheme val="minor"/>
    </font>
    <font>
      <sz val="9"/>
      <color rgb="FF000000"/>
      <name val="GHEA Grapalat"/>
      <family val="3"/>
    </font>
    <font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9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u/>
      <sz val="10"/>
      <color theme="1"/>
      <name val="GHEA Grapalat"/>
      <family val="3"/>
    </font>
    <font>
      <sz val="10"/>
      <color rgb="FF000000"/>
      <name val="GHEA Grapalat"/>
      <family val="3"/>
    </font>
    <font>
      <i/>
      <sz val="11"/>
      <color theme="1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i/>
      <sz val="10"/>
      <color rgb="FF000000"/>
      <name val="GHEA Grapalat"/>
      <family val="3"/>
    </font>
    <font>
      <b/>
      <sz val="10"/>
      <color rgb="FF000000"/>
      <name val="GHEA Grapalat"/>
      <family val="3"/>
    </font>
    <font>
      <sz val="11"/>
      <color theme="1"/>
      <name val="Calibri"/>
      <family val="2"/>
      <scheme val="minor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0"/>
      <name val="Times Armenian"/>
      <family val="1"/>
    </font>
    <font>
      <sz val="10"/>
      <name val="Times Armenian"/>
      <family val="1"/>
    </font>
    <font>
      <sz val="8"/>
      <name val="Arial Armenian"/>
      <family val="2"/>
      <charset val="204"/>
    </font>
    <font>
      <sz val="10"/>
      <color rgb="FF9C650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166" fontId="15" fillId="0" borderId="0" applyFill="0" applyBorder="0" applyProtection="0">
      <alignment horizontal="right" vertical="top"/>
    </xf>
    <xf numFmtId="0" fontId="15" fillId="0" borderId="0">
      <alignment horizontal="left" vertical="top" wrapText="1"/>
    </xf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8" fillId="5" borderId="0" applyNumberFormat="0" applyBorder="0" applyAlignment="0" applyProtection="0"/>
    <xf numFmtId="0" fontId="19" fillId="8" borderId="15" applyNumberFormat="0" applyAlignment="0" applyProtection="0"/>
    <xf numFmtId="0" fontId="20" fillId="9" borderId="18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5" applyNumberFormat="0" applyAlignment="0" applyProtection="0"/>
    <xf numFmtId="0" fontId="27" fillId="0" borderId="17" applyNumberFormat="0" applyFill="0" applyAlignment="0" applyProtection="0"/>
    <xf numFmtId="0" fontId="28" fillId="6" borderId="0" applyNumberFormat="0" applyBorder="0" applyAlignment="0" applyProtection="0"/>
    <xf numFmtId="0" fontId="16" fillId="10" borderId="19" applyNumberFormat="0" applyFont="0" applyAlignment="0" applyProtection="0"/>
    <xf numFmtId="0" fontId="29" fillId="8" borderId="16" applyNumberFormat="0" applyAlignment="0" applyProtection="0"/>
    <xf numFmtId="0" fontId="30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6" fillId="6" borderId="0" applyNumberFormat="0" applyBorder="0" applyAlignment="0" applyProtection="0"/>
    <xf numFmtId="0" fontId="34" fillId="0" borderId="0"/>
    <xf numFmtId="0" fontId="35" fillId="0" borderId="0">
      <alignment horizontal="left"/>
    </xf>
    <xf numFmtId="0" fontId="34" fillId="0" borderId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37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/>
    <xf numFmtId="0" fontId="5" fillId="0" borderId="1" xfId="0" applyFont="1" applyBorder="1"/>
    <xf numFmtId="0" fontId="5" fillId="0" borderId="0" xfId="0" applyFont="1" applyAlignment="1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5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73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omma 2" xfId="46" xr:uid="{00000000-0005-0000-0000-00001C000000}"/>
    <cellStyle name="Comma 2 2" xfId="47" xr:uid="{00000000-0005-0000-0000-00001D000000}"/>
    <cellStyle name="Comma 2 2 2" xfId="59" xr:uid="{00000000-0005-0000-0000-00001E000000}"/>
    <cellStyle name="Comma 2 2 3" xfId="72" xr:uid="{00000000-0005-0000-0000-00001F000000}"/>
    <cellStyle name="Comma 2 3" xfId="58" xr:uid="{00000000-0005-0000-0000-000020000000}"/>
    <cellStyle name="Comma 3" xfId="48" xr:uid="{00000000-0005-0000-0000-000021000000}"/>
    <cellStyle name="Comma 3 2" xfId="49" xr:uid="{00000000-0005-0000-0000-000022000000}"/>
    <cellStyle name="Comma 3 2 2" xfId="61" xr:uid="{00000000-0005-0000-0000-000023000000}"/>
    <cellStyle name="Comma 3 3" xfId="60" xr:uid="{00000000-0005-0000-0000-000024000000}"/>
    <cellStyle name="Comma 4" xfId="50" xr:uid="{00000000-0005-0000-0000-000025000000}"/>
    <cellStyle name="Comma 4 2" xfId="51" xr:uid="{00000000-0005-0000-0000-000026000000}"/>
    <cellStyle name="Comma 4 2 2" xfId="63" xr:uid="{00000000-0005-0000-0000-000027000000}"/>
    <cellStyle name="Comma 4 3" xfId="62" xr:uid="{00000000-0005-0000-0000-000028000000}"/>
    <cellStyle name="Comma 5" xfId="52" xr:uid="{00000000-0005-0000-0000-000029000000}"/>
    <cellStyle name="Comma 5 2" xfId="64" xr:uid="{00000000-0005-0000-0000-00002A000000}"/>
    <cellStyle name="Comma 6" xfId="69" xr:uid="{00000000-0005-0000-0000-00002B000000}"/>
    <cellStyle name="Comma 7" xfId="45" xr:uid="{00000000-0005-0000-0000-00002C000000}"/>
    <cellStyle name="Explanatory Text 2" xfId="30" xr:uid="{00000000-0005-0000-0000-00002D000000}"/>
    <cellStyle name="Good 2" xfId="31" xr:uid="{00000000-0005-0000-0000-00002E000000}"/>
    <cellStyle name="Heading 1 2" xfId="32" xr:uid="{00000000-0005-0000-0000-00002F000000}"/>
    <cellStyle name="Heading 2 2" xfId="33" xr:uid="{00000000-0005-0000-0000-000030000000}"/>
    <cellStyle name="Heading 3 2" xfId="34" xr:uid="{00000000-0005-0000-0000-000031000000}"/>
    <cellStyle name="Heading 4 2" xfId="35" xr:uid="{00000000-0005-0000-0000-000032000000}"/>
    <cellStyle name="Input 2" xfId="36" xr:uid="{00000000-0005-0000-0000-000033000000}"/>
    <cellStyle name="Linked Cell 2" xfId="37" xr:uid="{00000000-0005-0000-0000-000034000000}"/>
    <cellStyle name="Neutral 2" xfId="38" xr:uid="{00000000-0005-0000-0000-000035000000}"/>
    <cellStyle name="Neutral 2 2" xfId="53" xr:uid="{00000000-0005-0000-0000-000036000000}"/>
    <cellStyle name="Normal" xfId="0" builtinId="0"/>
    <cellStyle name="Normal 2" xfId="2" xr:uid="{00000000-0005-0000-0000-000038000000}"/>
    <cellStyle name="Normal 2 2" xfId="65" xr:uid="{00000000-0005-0000-0000-000039000000}"/>
    <cellStyle name="Normal 2 3" xfId="54" xr:uid="{00000000-0005-0000-0000-00003A000000}"/>
    <cellStyle name="Normal 3" xfId="55" xr:uid="{00000000-0005-0000-0000-00003B000000}"/>
    <cellStyle name="Normal 4" xfId="56" xr:uid="{00000000-0005-0000-0000-00003C000000}"/>
    <cellStyle name="Normal 4 2" xfId="66" xr:uid="{00000000-0005-0000-0000-00003D000000}"/>
    <cellStyle name="Normal 5" xfId="68" xr:uid="{00000000-0005-0000-0000-00003E000000}"/>
    <cellStyle name="Normal 6" xfId="44" xr:uid="{00000000-0005-0000-0000-00003F000000}"/>
    <cellStyle name="Note 2" xfId="39" xr:uid="{00000000-0005-0000-0000-000040000000}"/>
    <cellStyle name="Output 2" xfId="40" xr:uid="{00000000-0005-0000-0000-000041000000}"/>
    <cellStyle name="Percent 2" xfId="57" xr:uid="{00000000-0005-0000-0000-000042000000}"/>
    <cellStyle name="Percent 2 2" xfId="67" xr:uid="{00000000-0005-0000-0000-000043000000}"/>
    <cellStyle name="SN_241" xfId="1" xr:uid="{00000000-0005-0000-0000-000044000000}"/>
    <cellStyle name="Title 2" xfId="41" xr:uid="{00000000-0005-0000-0000-000045000000}"/>
    <cellStyle name="Total 2" xfId="42" xr:uid="{00000000-0005-0000-0000-000046000000}"/>
    <cellStyle name="Warning Text 2" xfId="43" xr:uid="{00000000-0005-0000-0000-000047000000}"/>
    <cellStyle name="Обычный 2" xfId="70" xr:uid="{00000000-0005-0000-0000-000048000000}"/>
    <cellStyle name="Финансовый 2" xfId="71" xr:uid="{00000000-0005-0000-0000-00004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529"/>
  <sheetViews>
    <sheetView tabSelected="1" topLeftCell="A529" workbookViewId="0">
      <selection activeCell="A530" sqref="A530"/>
    </sheetView>
  </sheetViews>
  <sheetFormatPr defaultRowHeight="16.5"/>
  <cols>
    <col min="1" max="1" width="2" style="7" customWidth="1"/>
    <col min="2" max="2" width="9.140625" style="7" customWidth="1"/>
    <col min="3" max="3" width="67.85546875" style="7" customWidth="1"/>
    <col min="4" max="4" width="12" style="7" bestFit="1" customWidth="1"/>
    <col min="5" max="5" width="14.140625" style="7" customWidth="1"/>
    <col min="6" max="6" width="10.28515625" style="7" bestFit="1" customWidth="1"/>
    <col min="7" max="7" width="12" style="7" bestFit="1" customWidth="1"/>
    <col min="8" max="8" width="11.5703125" style="7" bestFit="1" customWidth="1"/>
    <col min="9" max="9" width="14.42578125" style="7" customWidth="1"/>
    <col min="10" max="10" width="14.5703125" style="7" customWidth="1"/>
    <col min="11" max="12" width="14.28515625" style="7" customWidth="1"/>
    <col min="13" max="13" width="9.5703125" style="7" customWidth="1"/>
    <col min="14" max="16384" width="9.140625" style="7"/>
  </cols>
  <sheetData>
    <row r="1" spans="2:14">
      <c r="J1" s="79" t="s">
        <v>115</v>
      </c>
      <c r="K1" s="79"/>
      <c r="L1" s="79"/>
    </row>
    <row r="2" spans="2:14">
      <c r="J2" s="55"/>
      <c r="K2" s="55"/>
      <c r="L2" s="55"/>
    </row>
    <row r="3" spans="2:14">
      <c r="B3" s="80" t="s">
        <v>113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4">
      <c r="B4" s="80" t="s">
        <v>114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2:14">
      <c r="B5" s="80" t="s">
        <v>144</v>
      </c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2:14">
      <c r="L6" s="7" t="s">
        <v>139</v>
      </c>
      <c r="N6" s="9"/>
    </row>
    <row r="7" spans="2:14">
      <c r="B7" s="76" t="s">
        <v>27</v>
      </c>
      <c r="C7" s="76"/>
      <c r="D7" s="53" t="s">
        <v>28</v>
      </c>
      <c r="E7" s="77" t="s">
        <v>118</v>
      </c>
      <c r="F7" s="77"/>
      <c r="G7" s="77"/>
      <c r="H7" s="77"/>
      <c r="I7" s="77"/>
      <c r="J7" s="77"/>
      <c r="K7" s="77"/>
      <c r="L7" s="77"/>
    </row>
    <row r="8" spans="2:14">
      <c r="B8" s="76"/>
      <c r="C8" s="76"/>
      <c r="D8" s="53" t="s">
        <v>29</v>
      </c>
      <c r="E8" s="77">
        <v>104021</v>
      </c>
      <c r="F8" s="77"/>
      <c r="G8" s="77"/>
      <c r="H8" s="77"/>
      <c r="I8" s="77"/>
      <c r="J8" s="77"/>
      <c r="K8" s="77"/>
      <c r="L8" s="77"/>
    </row>
    <row r="9" spans="2:14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2:14">
      <c r="B10" s="76" t="s">
        <v>30</v>
      </c>
      <c r="C10" s="76"/>
      <c r="D10" s="53" t="s">
        <v>28</v>
      </c>
      <c r="E10" s="77" t="s">
        <v>118</v>
      </c>
      <c r="F10" s="77"/>
      <c r="G10" s="77"/>
      <c r="H10" s="77"/>
      <c r="I10" s="77"/>
      <c r="J10" s="77"/>
      <c r="K10" s="77"/>
      <c r="L10" s="77"/>
    </row>
    <row r="11" spans="2:14">
      <c r="B11" s="76"/>
      <c r="C11" s="76"/>
      <c r="D11" s="53" t="s">
        <v>29</v>
      </c>
      <c r="E11" s="77">
        <v>104021</v>
      </c>
      <c r="F11" s="77"/>
      <c r="G11" s="77"/>
      <c r="H11" s="77"/>
      <c r="I11" s="77"/>
      <c r="J11" s="77"/>
      <c r="K11" s="77"/>
      <c r="L11" s="77"/>
    </row>
    <row r="12" spans="2:14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2:14">
      <c r="B13" s="76" t="s">
        <v>31</v>
      </c>
      <c r="C13" s="76"/>
      <c r="D13" s="76"/>
      <c r="E13" s="77" t="s">
        <v>118</v>
      </c>
      <c r="F13" s="77"/>
      <c r="G13" s="77"/>
      <c r="H13" s="77"/>
      <c r="I13" s="77"/>
      <c r="J13" s="77"/>
      <c r="K13" s="77"/>
      <c r="L13" s="77"/>
    </row>
    <row r="14" spans="2:14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14">
      <c r="B15" s="76" t="s">
        <v>32</v>
      </c>
      <c r="C15" s="76"/>
      <c r="D15" s="76"/>
      <c r="E15" s="77">
        <v>1006</v>
      </c>
      <c r="F15" s="77"/>
      <c r="G15" s="77"/>
      <c r="H15" s="77"/>
      <c r="I15" s="77"/>
      <c r="J15" s="77"/>
      <c r="K15" s="77"/>
      <c r="L15" s="77"/>
    </row>
    <row r="16" spans="2:14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15">
      <c r="B17" s="76" t="s">
        <v>33</v>
      </c>
      <c r="C17" s="76"/>
      <c r="D17" s="76"/>
      <c r="E17" s="77">
        <v>1</v>
      </c>
      <c r="F17" s="77"/>
      <c r="G17" s="77"/>
      <c r="H17" s="77"/>
      <c r="I17" s="77"/>
      <c r="J17" s="77"/>
      <c r="K17" s="77"/>
      <c r="L17" s="77"/>
    </row>
    <row r="18" spans="2:1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5">
      <c r="B19" s="90" t="s">
        <v>34</v>
      </c>
      <c r="C19" s="90"/>
      <c r="D19" s="53" t="s">
        <v>35</v>
      </c>
      <c r="E19" s="91" t="s">
        <v>116</v>
      </c>
      <c r="F19" s="91"/>
      <c r="G19" s="91"/>
      <c r="H19" s="91"/>
      <c r="I19" s="91"/>
      <c r="J19" s="91"/>
      <c r="K19" s="91"/>
      <c r="L19" s="91"/>
    </row>
    <row r="20" spans="2:15">
      <c r="B20" s="90"/>
      <c r="C20" s="90"/>
      <c r="D20" s="53" t="s">
        <v>36</v>
      </c>
      <c r="E20" s="91" t="s">
        <v>116</v>
      </c>
      <c r="F20" s="91"/>
      <c r="G20" s="91"/>
      <c r="H20" s="91"/>
      <c r="I20" s="91"/>
      <c r="J20" s="91"/>
      <c r="K20" s="91"/>
      <c r="L20" s="91"/>
    </row>
    <row r="21" spans="2:15">
      <c r="B21" s="90"/>
      <c r="C21" s="90"/>
      <c r="D21" s="53" t="s">
        <v>37</v>
      </c>
      <c r="E21" s="91" t="s">
        <v>117</v>
      </c>
      <c r="F21" s="91"/>
      <c r="G21" s="91"/>
      <c r="H21" s="91"/>
      <c r="I21" s="91"/>
      <c r="J21" s="91"/>
      <c r="K21" s="91"/>
      <c r="L21" s="91"/>
    </row>
    <row r="22" spans="2:15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2:15" ht="27">
      <c r="B23" s="81" t="s">
        <v>38</v>
      </c>
      <c r="C23" s="82"/>
      <c r="D23" s="53" t="s">
        <v>39</v>
      </c>
      <c r="E23" s="87" t="s">
        <v>141</v>
      </c>
      <c r="F23" s="88"/>
      <c r="G23" s="88"/>
      <c r="H23" s="88"/>
      <c r="I23" s="88"/>
      <c r="J23" s="88"/>
      <c r="K23" s="88"/>
      <c r="L23" s="89"/>
    </row>
    <row r="24" spans="2:15" ht="27">
      <c r="B24" s="83"/>
      <c r="C24" s="84"/>
      <c r="D24" s="53" t="s">
        <v>40</v>
      </c>
      <c r="E24" s="77">
        <v>1108</v>
      </c>
      <c r="F24" s="77"/>
      <c r="G24" s="77"/>
      <c r="H24" s="77"/>
      <c r="I24" s="77"/>
      <c r="J24" s="77"/>
      <c r="K24" s="77"/>
      <c r="L24" s="77"/>
    </row>
    <row r="25" spans="2:15" ht="27">
      <c r="B25" s="83"/>
      <c r="C25" s="84"/>
      <c r="D25" s="53" t="s">
        <v>41</v>
      </c>
      <c r="E25" s="87" t="s">
        <v>142</v>
      </c>
      <c r="F25" s="88"/>
      <c r="G25" s="88"/>
      <c r="H25" s="88"/>
      <c r="I25" s="88"/>
      <c r="J25" s="88"/>
      <c r="K25" s="88"/>
      <c r="L25" s="89"/>
    </row>
    <row r="26" spans="2:15" ht="27">
      <c r="B26" s="85"/>
      <c r="C26" s="86"/>
      <c r="D26" s="53" t="s">
        <v>42</v>
      </c>
      <c r="E26" s="77">
        <v>11001</v>
      </c>
      <c r="F26" s="77"/>
      <c r="G26" s="77"/>
      <c r="H26" s="77"/>
      <c r="I26" s="77"/>
      <c r="J26" s="77"/>
      <c r="K26" s="77"/>
      <c r="L26" s="77"/>
    </row>
    <row r="27" spans="2:1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5">
      <c r="B28" s="76" t="s">
        <v>43</v>
      </c>
      <c r="C28" s="76"/>
      <c r="D28" s="76"/>
      <c r="E28" s="77" t="s">
        <v>122</v>
      </c>
      <c r="F28" s="77"/>
      <c r="G28" s="77"/>
      <c r="H28" s="77"/>
      <c r="I28" s="77"/>
      <c r="J28" s="77"/>
      <c r="K28" s="77"/>
      <c r="L28" s="77"/>
    </row>
    <row r="31" spans="2:15" ht="79.5" customHeight="1">
      <c r="B31" s="70" t="s">
        <v>48</v>
      </c>
      <c r="C31" s="74" t="s">
        <v>1</v>
      </c>
      <c r="D31" s="74"/>
      <c r="E31" s="70" t="s">
        <v>47</v>
      </c>
      <c r="F31" s="70" t="s">
        <v>2</v>
      </c>
      <c r="G31" s="70"/>
      <c r="H31" s="70"/>
      <c r="I31" s="70" t="s">
        <v>45</v>
      </c>
      <c r="J31" s="70" t="s">
        <v>3</v>
      </c>
      <c r="K31" s="70" t="s">
        <v>4</v>
      </c>
      <c r="L31" s="70" t="s">
        <v>5</v>
      </c>
      <c r="M31" s="70" t="s">
        <v>44</v>
      </c>
      <c r="N31" s="70"/>
      <c r="O31" s="70" t="s">
        <v>6</v>
      </c>
    </row>
    <row r="32" spans="2:15" ht="67.5">
      <c r="B32" s="70"/>
      <c r="C32" s="54" t="s">
        <v>7</v>
      </c>
      <c r="D32" s="52" t="s">
        <v>0</v>
      </c>
      <c r="E32" s="70"/>
      <c r="F32" s="52" t="s">
        <v>46</v>
      </c>
      <c r="G32" s="52" t="s">
        <v>8</v>
      </c>
      <c r="H32" s="52" t="s">
        <v>9</v>
      </c>
      <c r="I32" s="70"/>
      <c r="J32" s="70"/>
      <c r="K32" s="70"/>
      <c r="L32" s="70"/>
      <c r="M32" s="52" t="s">
        <v>10</v>
      </c>
      <c r="N32" s="52" t="s">
        <v>11</v>
      </c>
      <c r="O32" s="70"/>
    </row>
    <row r="33" spans="2:15">
      <c r="B33" s="56" t="s">
        <v>12</v>
      </c>
      <c r="C33" s="56" t="s">
        <v>13</v>
      </c>
      <c r="D33" s="56" t="s">
        <v>14</v>
      </c>
      <c r="E33" s="56" t="s">
        <v>15</v>
      </c>
      <c r="F33" s="56" t="s">
        <v>16</v>
      </c>
      <c r="G33" s="56" t="s">
        <v>17</v>
      </c>
      <c r="H33" s="56" t="s">
        <v>18</v>
      </c>
      <c r="I33" s="56" t="s">
        <v>19</v>
      </c>
      <c r="J33" s="56" t="s">
        <v>20</v>
      </c>
      <c r="K33" s="56" t="s">
        <v>21</v>
      </c>
      <c r="L33" s="56" t="s">
        <v>22</v>
      </c>
      <c r="M33" s="56" t="s">
        <v>23</v>
      </c>
      <c r="N33" s="56" t="s">
        <v>24</v>
      </c>
      <c r="O33" s="56" t="s">
        <v>25</v>
      </c>
    </row>
    <row r="34" spans="2:15" ht="17.25">
      <c r="B34" s="43">
        <v>1100000</v>
      </c>
      <c r="C34" s="42" t="s">
        <v>69</v>
      </c>
      <c r="D34" s="43" t="s">
        <v>26</v>
      </c>
      <c r="E34" s="31">
        <f>E35+E44+E52+E56+E67+E70+E75+E80</f>
        <v>2495967.9</v>
      </c>
      <c r="F34" s="31">
        <f t="shared" ref="F34" si="0">F35+F44+F52+F56+F67+F70+F75+F80</f>
        <v>0</v>
      </c>
      <c r="G34" s="31">
        <f>G35+G44+G52+G56+G67+G70+G75+G80+G51</f>
        <v>-16059.5</v>
      </c>
      <c r="H34" s="31">
        <f t="shared" ref="H34" si="1">H35+H44+H52+H56+H67+H70+H75+H80</f>
        <v>-1500</v>
      </c>
      <c r="I34" s="31">
        <f t="shared" ref="I34:I35" si="2">E34+F34+G34+H34</f>
        <v>2478408.4</v>
      </c>
      <c r="J34" s="31">
        <f>J35+J44+J52+J56+J67+J70+J75+J80</f>
        <v>990361.42999999993</v>
      </c>
      <c r="K34" s="31">
        <f>K35+K44+K52+K56+K67+K70+K75+K80</f>
        <v>921907.10999999987</v>
      </c>
      <c r="L34" s="67">
        <f>L35+L44+L52+L56+L67+L70+L75+L80</f>
        <v>1035130.3599999999</v>
      </c>
      <c r="M34" s="8"/>
      <c r="N34" s="8"/>
      <c r="O34" s="8"/>
    </row>
    <row r="35" spans="2:15" ht="54">
      <c r="B35" s="43">
        <v>1110000</v>
      </c>
      <c r="C35" s="42" t="s">
        <v>62</v>
      </c>
      <c r="D35" s="43" t="s">
        <v>26</v>
      </c>
      <c r="E35" s="29">
        <f t="shared" ref="E35:H35" si="3">E37+E38+E39</f>
        <v>2306231.6</v>
      </c>
      <c r="F35" s="29">
        <f t="shared" si="3"/>
        <v>0</v>
      </c>
      <c r="G35" s="29">
        <f t="shared" si="3"/>
        <v>-24569.5</v>
      </c>
      <c r="H35" s="29">
        <f t="shared" si="3"/>
        <v>0</v>
      </c>
      <c r="I35" s="29">
        <f t="shared" si="2"/>
        <v>2281662.1</v>
      </c>
      <c r="J35" s="29">
        <f>J37+J38+J39</f>
        <v>949585.1</v>
      </c>
      <c r="K35" s="29">
        <f>K37+K38+K39</f>
        <v>883773.17999999993</v>
      </c>
      <c r="L35" s="65">
        <f>L37+L38+L39</f>
        <v>992470.0199999999</v>
      </c>
      <c r="M35" s="8"/>
      <c r="N35" s="8"/>
      <c r="O35" s="8"/>
    </row>
    <row r="36" spans="2:15" ht="17.25">
      <c r="B36" s="43">
        <v>1110000</v>
      </c>
      <c r="C36" s="44" t="s">
        <v>49</v>
      </c>
      <c r="D36" s="43" t="s">
        <v>26</v>
      </c>
      <c r="E36" s="30"/>
      <c r="F36" s="30"/>
      <c r="G36" s="30"/>
      <c r="H36" s="30"/>
      <c r="I36" s="31"/>
      <c r="J36" s="30"/>
      <c r="K36" s="30"/>
      <c r="L36" s="59"/>
      <c r="M36" s="8"/>
      <c r="N36" s="8"/>
      <c r="O36" s="8"/>
    </row>
    <row r="37" spans="2:15" ht="17.25">
      <c r="B37" s="43">
        <v>1111000</v>
      </c>
      <c r="C37" s="42" t="s">
        <v>70</v>
      </c>
      <c r="D37" s="43">
        <v>411100</v>
      </c>
      <c r="E37" s="31">
        <v>1793735.7</v>
      </c>
      <c r="F37" s="30"/>
      <c r="G37" s="31"/>
      <c r="H37" s="30"/>
      <c r="I37" s="31">
        <f>E37+F37+G37+H37</f>
        <v>1793735.7</v>
      </c>
      <c r="J37" s="31">
        <v>747389.9</v>
      </c>
      <c r="K37" s="31">
        <v>681637.98</v>
      </c>
      <c r="L37" s="60">
        <v>790334.82</v>
      </c>
      <c r="M37" s="8"/>
      <c r="N37" s="8"/>
      <c r="O37" s="8"/>
    </row>
    <row r="38" spans="2:15" ht="17.25">
      <c r="B38" s="43">
        <v>1112000</v>
      </c>
      <c r="C38" s="42" t="s">
        <v>71</v>
      </c>
      <c r="D38" s="43">
        <v>411200</v>
      </c>
      <c r="E38" s="31">
        <v>353800</v>
      </c>
      <c r="F38" s="30"/>
      <c r="G38" s="30">
        <v>-24569.5</v>
      </c>
      <c r="H38" s="30"/>
      <c r="I38" s="31">
        <f t="shared" ref="I38:I39" si="4">E38+F38+G38+H38</f>
        <v>329230.5</v>
      </c>
      <c r="J38" s="31">
        <v>122847.2</v>
      </c>
      <c r="K38" s="31">
        <v>122787.2</v>
      </c>
      <c r="L38" s="60">
        <v>122787.2</v>
      </c>
      <c r="M38" s="21"/>
      <c r="N38" s="8"/>
      <c r="O38" s="8"/>
    </row>
    <row r="39" spans="2:15" ht="17.25">
      <c r="B39" s="43">
        <v>1113000</v>
      </c>
      <c r="C39" s="42" t="s">
        <v>72</v>
      </c>
      <c r="D39" s="43">
        <v>411300</v>
      </c>
      <c r="E39" s="31">
        <v>158695.9</v>
      </c>
      <c r="F39" s="30"/>
      <c r="G39" s="30"/>
      <c r="H39" s="30"/>
      <c r="I39" s="31">
        <f t="shared" si="4"/>
        <v>158695.9</v>
      </c>
      <c r="J39" s="31">
        <v>79348</v>
      </c>
      <c r="K39" s="31">
        <v>79348</v>
      </c>
      <c r="L39" s="67">
        <v>79348</v>
      </c>
      <c r="M39" s="8"/>
      <c r="N39" s="8"/>
      <c r="O39" s="8"/>
    </row>
    <row r="40" spans="2:15" ht="17.25">
      <c r="B40" s="43">
        <v>1114000</v>
      </c>
      <c r="C40" s="42" t="s">
        <v>50</v>
      </c>
      <c r="D40" s="43">
        <v>411400</v>
      </c>
      <c r="E40" s="30"/>
      <c r="F40" s="30"/>
      <c r="G40" s="30"/>
      <c r="H40" s="30"/>
      <c r="I40" s="30"/>
      <c r="J40" s="30"/>
      <c r="K40" s="30"/>
      <c r="L40" s="59"/>
      <c r="M40" s="8"/>
      <c r="N40" s="8"/>
      <c r="O40" s="8"/>
    </row>
    <row r="41" spans="2:15" ht="17.25">
      <c r="B41" s="43">
        <v>1115000</v>
      </c>
      <c r="C41" s="42" t="s">
        <v>73</v>
      </c>
      <c r="D41" s="43">
        <v>411500</v>
      </c>
      <c r="E41" s="30"/>
      <c r="F41" s="30"/>
      <c r="G41" s="30"/>
      <c r="H41" s="30"/>
      <c r="I41" s="30"/>
      <c r="J41" s="30"/>
      <c r="K41" s="30"/>
      <c r="L41" s="59"/>
      <c r="M41" s="8"/>
      <c r="N41" s="8"/>
      <c r="O41" s="8"/>
    </row>
    <row r="42" spans="2:15" ht="17.25">
      <c r="B42" s="43">
        <v>1116000</v>
      </c>
      <c r="C42" s="42" t="s">
        <v>74</v>
      </c>
      <c r="D42" s="43">
        <v>412100</v>
      </c>
      <c r="E42" s="30"/>
      <c r="F42" s="30"/>
      <c r="G42" s="30"/>
      <c r="H42" s="30"/>
      <c r="I42" s="30"/>
      <c r="J42" s="30"/>
      <c r="K42" s="30"/>
      <c r="L42" s="59"/>
      <c r="M42" s="8"/>
      <c r="N42" s="8"/>
      <c r="O42" s="8"/>
    </row>
    <row r="43" spans="2:15" ht="17.25">
      <c r="B43" s="43">
        <v>1120000</v>
      </c>
      <c r="C43" s="42" t="s">
        <v>51</v>
      </c>
      <c r="D43" s="43" t="s">
        <v>26</v>
      </c>
      <c r="E43" s="30"/>
      <c r="F43" s="30"/>
      <c r="G43" s="30"/>
      <c r="H43" s="30"/>
      <c r="I43" s="30"/>
      <c r="J43" s="30"/>
      <c r="K43" s="30"/>
      <c r="L43" s="59"/>
      <c r="M43" s="8"/>
      <c r="N43" s="8"/>
      <c r="O43" s="8"/>
    </row>
    <row r="44" spans="2:15" ht="17.25">
      <c r="B44" s="43">
        <v>1121000</v>
      </c>
      <c r="C44" s="44" t="s">
        <v>52</v>
      </c>
      <c r="D44" s="43"/>
      <c r="E44" s="31">
        <f>E46+E47+E48+E49+E51</f>
        <v>26938.9</v>
      </c>
      <c r="F44" s="31">
        <f t="shared" ref="F44:H44" si="5">F46+F47+F48+F49</f>
        <v>0</v>
      </c>
      <c r="G44" s="31">
        <f t="shared" si="5"/>
        <v>-4868</v>
      </c>
      <c r="H44" s="31">
        <f t="shared" si="5"/>
        <v>-1449.8799999999999</v>
      </c>
      <c r="I44" s="31">
        <f t="shared" ref="I44" si="6">E44+F44+G44+H44</f>
        <v>20621.02</v>
      </c>
      <c r="J44" s="30">
        <f>J46+J47+J48+J49</f>
        <v>6386.98</v>
      </c>
      <c r="K44" s="30">
        <f t="shared" ref="K44:L44" si="7">K46+K47+K48+K49</f>
        <v>6386.98</v>
      </c>
      <c r="L44" s="66">
        <f t="shared" si="7"/>
        <v>5865.19</v>
      </c>
      <c r="M44" s="8"/>
      <c r="N44" s="8"/>
      <c r="O44" s="8"/>
    </row>
    <row r="45" spans="2:15" ht="17.25">
      <c r="B45" s="43">
        <v>1121100</v>
      </c>
      <c r="C45" s="42" t="s">
        <v>75</v>
      </c>
      <c r="D45" s="43">
        <v>421100</v>
      </c>
      <c r="E45" s="30"/>
      <c r="F45" s="30"/>
      <c r="G45" s="30"/>
      <c r="H45" s="30"/>
      <c r="I45" s="31"/>
      <c r="J45" s="30"/>
      <c r="K45" s="30"/>
      <c r="L45" s="59"/>
      <c r="M45" s="8"/>
      <c r="N45" s="8"/>
      <c r="O45" s="8"/>
    </row>
    <row r="46" spans="2:15" ht="17.25">
      <c r="B46" s="43">
        <v>1121200</v>
      </c>
      <c r="C46" s="42" t="s">
        <v>76</v>
      </c>
      <c r="D46" s="43">
        <v>421200</v>
      </c>
      <c r="E46" s="31">
        <v>6139.1</v>
      </c>
      <c r="F46" s="30"/>
      <c r="G46" s="30"/>
      <c r="H46" s="31">
        <v>-2077.1999999999998</v>
      </c>
      <c r="I46" s="31">
        <f t="shared" ref="I46:I49" si="8">E46+F46+G46+H46</f>
        <v>4061.9000000000005</v>
      </c>
      <c r="J46" s="30">
        <v>2253.6799999999998</v>
      </c>
      <c r="K46" s="66">
        <v>2253.6799999999998</v>
      </c>
      <c r="L46" s="60">
        <v>1786.83</v>
      </c>
      <c r="M46" s="8"/>
      <c r="N46" s="8"/>
      <c r="O46" s="21"/>
    </row>
    <row r="47" spans="2:15" ht="17.25">
      <c r="B47" s="43">
        <v>1121300</v>
      </c>
      <c r="C47" s="42" t="s">
        <v>77</v>
      </c>
      <c r="D47" s="43">
        <v>421300</v>
      </c>
      <c r="E47" s="31">
        <v>1087</v>
      </c>
      <c r="F47" s="30"/>
      <c r="G47" s="30"/>
      <c r="H47" s="67">
        <v>110</v>
      </c>
      <c r="I47" s="31">
        <f t="shared" si="8"/>
        <v>1197</v>
      </c>
      <c r="J47" s="31">
        <v>146.69999999999999</v>
      </c>
      <c r="K47" s="67">
        <v>146.69999999999999</v>
      </c>
      <c r="L47" s="60">
        <v>133.74</v>
      </c>
      <c r="M47" s="8"/>
      <c r="N47" s="8"/>
      <c r="O47" s="8"/>
    </row>
    <row r="48" spans="2:15" ht="17.25">
      <c r="B48" s="43">
        <v>1121400</v>
      </c>
      <c r="C48" s="42" t="s">
        <v>78</v>
      </c>
      <c r="D48" s="43">
        <v>421400</v>
      </c>
      <c r="E48" s="31">
        <v>19552.8</v>
      </c>
      <c r="F48" s="30"/>
      <c r="G48" s="67">
        <v>-4868</v>
      </c>
      <c r="H48" s="31">
        <f>17.2+460</f>
        <v>477.2</v>
      </c>
      <c r="I48" s="31">
        <f t="shared" si="8"/>
        <v>15162</v>
      </c>
      <c r="J48" s="67">
        <v>3986.6</v>
      </c>
      <c r="K48" s="67">
        <v>3986.6</v>
      </c>
      <c r="L48" s="60">
        <v>3944.62</v>
      </c>
      <c r="M48" s="8"/>
      <c r="N48" s="8"/>
      <c r="O48" s="8"/>
    </row>
    <row r="49" spans="2:15" ht="17.25">
      <c r="B49" s="43">
        <v>1121500</v>
      </c>
      <c r="C49" s="42" t="s">
        <v>79</v>
      </c>
      <c r="D49" s="43">
        <v>421500</v>
      </c>
      <c r="E49" s="31">
        <v>160</v>
      </c>
      <c r="F49" s="30"/>
      <c r="G49" s="30"/>
      <c r="H49" s="31">
        <v>40.119999999999997</v>
      </c>
      <c r="I49" s="31">
        <f t="shared" si="8"/>
        <v>200.12</v>
      </c>
      <c r="J49" s="31"/>
      <c r="K49" s="31"/>
      <c r="L49" s="60"/>
      <c r="M49" s="8"/>
      <c r="N49" s="8"/>
      <c r="O49" s="8"/>
    </row>
    <row r="50" spans="2:15" ht="17.25">
      <c r="B50" s="43">
        <v>1121600</v>
      </c>
      <c r="C50" s="42" t="s">
        <v>80</v>
      </c>
      <c r="D50" s="43">
        <v>421600</v>
      </c>
      <c r="E50" s="30"/>
      <c r="F50" s="30"/>
      <c r="G50" s="30"/>
      <c r="H50" s="30"/>
      <c r="I50" s="31"/>
      <c r="J50" s="30"/>
      <c r="K50" s="30"/>
      <c r="L50" s="59"/>
      <c r="M50" s="8"/>
      <c r="N50" s="8"/>
      <c r="O50" s="8"/>
    </row>
    <row r="51" spans="2:15" ht="17.25">
      <c r="B51" s="43">
        <v>1121700</v>
      </c>
      <c r="C51" s="42" t="s">
        <v>81</v>
      </c>
      <c r="D51" s="43">
        <v>421700</v>
      </c>
      <c r="E51" s="31"/>
      <c r="F51" s="30"/>
      <c r="G51" s="31"/>
      <c r="H51" s="30"/>
      <c r="I51" s="31">
        <f t="shared" ref="I51:I53" si="9">E51+F51+G51+H51</f>
        <v>0</v>
      </c>
      <c r="J51" s="30"/>
      <c r="K51" s="30"/>
      <c r="L51" s="59"/>
      <c r="M51" s="8"/>
      <c r="N51" s="8"/>
      <c r="O51" s="8"/>
    </row>
    <row r="52" spans="2:15" ht="17.25">
      <c r="B52" s="43">
        <v>1122000</v>
      </c>
      <c r="C52" s="44" t="s">
        <v>135</v>
      </c>
      <c r="D52" s="43" t="s">
        <v>26</v>
      </c>
      <c r="E52" s="31">
        <f t="shared" ref="E52:H52" si="10">E53</f>
        <v>44952</v>
      </c>
      <c r="F52" s="31">
        <f t="shared" si="10"/>
        <v>0</v>
      </c>
      <c r="G52" s="31">
        <f t="shared" si="10"/>
        <v>0</v>
      </c>
      <c r="H52" s="31">
        <f t="shared" si="10"/>
        <v>-6213.24</v>
      </c>
      <c r="I52" s="31">
        <f t="shared" si="9"/>
        <v>38738.76</v>
      </c>
      <c r="J52" s="31">
        <f>J53</f>
        <v>10990.4</v>
      </c>
      <c r="K52" s="31">
        <f>K53</f>
        <v>8348</v>
      </c>
      <c r="L52" s="67">
        <f>L53</f>
        <v>11159.3</v>
      </c>
      <c r="M52" s="8"/>
      <c r="N52" s="8"/>
      <c r="O52" s="8"/>
    </row>
    <row r="53" spans="2:15" ht="17.25">
      <c r="B53" s="43">
        <v>1122100</v>
      </c>
      <c r="C53" s="42" t="s">
        <v>82</v>
      </c>
      <c r="D53" s="43">
        <v>422100</v>
      </c>
      <c r="E53" s="31">
        <v>44952</v>
      </c>
      <c r="F53" s="30"/>
      <c r="G53" s="30"/>
      <c r="H53" s="31">
        <v>-6213.24</v>
      </c>
      <c r="I53" s="31">
        <f t="shared" si="9"/>
        <v>38738.76</v>
      </c>
      <c r="J53" s="31">
        <v>10990.4</v>
      </c>
      <c r="K53" s="31">
        <v>8348</v>
      </c>
      <c r="L53" s="60">
        <v>11159.3</v>
      </c>
      <c r="M53" s="8"/>
      <c r="N53" s="8"/>
      <c r="O53" s="8"/>
    </row>
    <row r="54" spans="2:15" ht="17.25">
      <c r="B54" s="43">
        <v>1122200</v>
      </c>
      <c r="C54" s="42" t="s">
        <v>83</v>
      </c>
      <c r="D54" s="43">
        <v>422200</v>
      </c>
      <c r="E54" s="30"/>
      <c r="F54" s="30"/>
      <c r="G54" s="30"/>
      <c r="H54" s="30"/>
      <c r="I54" s="30"/>
      <c r="J54" s="30"/>
      <c r="K54" s="30"/>
      <c r="L54" s="59"/>
      <c r="M54" s="8"/>
      <c r="N54" s="8"/>
      <c r="O54" s="8"/>
    </row>
    <row r="55" spans="2:15" ht="17.25">
      <c r="B55" s="43">
        <v>1122300</v>
      </c>
      <c r="C55" s="42" t="s">
        <v>84</v>
      </c>
      <c r="D55" s="43">
        <v>422900</v>
      </c>
      <c r="E55" s="30"/>
      <c r="F55" s="30"/>
      <c r="G55" s="30"/>
      <c r="H55" s="30"/>
      <c r="I55" s="30"/>
      <c r="J55" s="30"/>
      <c r="K55" s="30"/>
      <c r="L55" s="59"/>
      <c r="M55" s="8"/>
      <c r="N55" s="8"/>
      <c r="O55" s="8"/>
    </row>
    <row r="56" spans="2:15" ht="17.25">
      <c r="B56" s="43">
        <v>1123000</v>
      </c>
      <c r="C56" s="44" t="s">
        <v>85</v>
      </c>
      <c r="D56" s="43" t="s">
        <v>26</v>
      </c>
      <c r="E56" s="31">
        <f>E58+E63+E64+E59+E60</f>
        <v>75445.3</v>
      </c>
      <c r="F56" s="31">
        <f t="shared" ref="F56" si="11">F58+F63+F64+F59+F60</f>
        <v>0</v>
      </c>
      <c r="G56" s="31">
        <f>G58+G63+G64+G59+G60+G61</f>
        <v>21520</v>
      </c>
      <c r="H56" s="67">
        <f>H58+H63+H64+H59+H60+H61</f>
        <v>4679.24</v>
      </c>
      <c r="I56" s="31">
        <f t="shared" ref="I56" si="12">E56+F56+G56+H56</f>
        <v>101644.54000000001</v>
      </c>
      <c r="J56" s="31">
        <f>J57+J58+J59+J60+J61+J63+J64</f>
        <v>18151.96</v>
      </c>
      <c r="K56" s="67">
        <f>K57+K58+K59+K60+K61+K63+K64</f>
        <v>18151.96</v>
      </c>
      <c r="L56" s="67">
        <f>L57+L58+L59+L60+L61+L63+L64</f>
        <v>18250.75</v>
      </c>
      <c r="M56" s="8"/>
      <c r="N56" s="8"/>
      <c r="O56" s="8"/>
    </row>
    <row r="57" spans="2:15" ht="17.25">
      <c r="B57" s="43">
        <v>1123100</v>
      </c>
      <c r="C57" s="42" t="s">
        <v>86</v>
      </c>
      <c r="D57" s="43">
        <v>423100</v>
      </c>
      <c r="E57" s="30"/>
      <c r="F57" s="30"/>
      <c r="G57" s="30"/>
      <c r="H57" s="30"/>
      <c r="I57" s="30"/>
      <c r="J57" s="30"/>
      <c r="K57" s="30"/>
      <c r="L57" s="59"/>
      <c r="M57" s="8"/>
      <c r="N57" s="8"/>
      <c r="O57" s="8"/>
    </row>
    <row r="58" spans="2:15" ht="17.25">
      <c r="B58" s="43">
        <v>1123200</v>
      </c>
      <c r="C58" s="42" t="s">
        <v>87</v>
      </c>
      <c r="D58" s="43">
        <v>423200</v>
      </c>
      <c r="E58" s="31">
        <v>25953.200000000001</v>
      </c>
      <c r="F58" s="30"/>
      <c r="G58" s="31">
        <v>-500</v>
      </c>
      <c r="H58" s="31">
        <v>-175</v>
      </c>
      <c r="I58" s="31">
        <f t="shared" ref="I58:I61" si="13">E58+F58+G58+H58</f>
        <v>25278.2</v>
      </c>
      <c r="J58" s="31">
        <v>2594.4</v>
      </c>
      <c r="K58" s="67">
        <v>2594.4</v>
      </c>
      <c r="L58" s="67">
        <v>2594.4</v>
      </c>
      <c r="M58" s="8"/>
      <c r="N58" s="8"/>
      <c r="O58" s="8"/>
    </row>
    <row r="59" spans="2:15" ht="17.25">
      <c r="B59" s="43">
        <v>1123300</v>
      </c>
      <c r="C59" s="42" t="s">
        <v>88</v>
      </c>
      <c r="D59" s="43">
        <v>423300</v>
      </c>
      <c r="E59" s="31">
        <v>3000</v>
      </c>
      <c r="F59" s="30"/>
      <c r="G59" s="31">
        <v>-1500</v>
      </c>
      <c r="H59" s="30"/>
      <c r="I59" s="31">
        <f t="shared" si="13"/>
        <v>1500</v>
      </c>
      <c r="J59" s="31"/>
      <c r="K59" s="31"/>
      <c r="L59" s="60"/>
      <c r="M59" s="8"/>
      <c r="N59" s="8"/>
      <c r="O59" s="8"/>
    </row>
    <row r="60" spans="2:15" ht="17.25">
      <c r="B60" s="43">
        <v>1123400</v>
      </c>
      <c r="C60" s="42" t="s">
        <v>89</v>
      </c>
      <c r="D60" s="43">
        <v>423400</v>
      </c>
      <c r="E60" s="31">
        <v>4221.5</v>
      </c>
      <c r="F60" s="30"/>
      <c r="G60" s="31"/>
      <c r="H60" s="30"/>
      <c r="I60" s="31">
        <f t="shared" si="13"/>
        <v>4221.5</v>
      </c>
      <c r="J60" s="31"/>
      <c r="K60" s="31"/>
      <c r="L60" s="59">
        <v>30.53</v>
      </c>
      <c r="M60" s="8"/>
      <c r="N60" s="8"/>
      <c r="O60" s="8"/>
    </row>
    <row r="61" spans="2:15" ht="17.25">
      <c r="B61" s="43">
        <v>1123500</v>
      </c>
      <c r="C61" s="42" t="s">
        <v>90</v>
      </c>
      <c r="D61" s="43">
        <v>423500</v>
      </c>
      <c r="F61" s="30"/>
      <c r="G61" s="31">
        <v>20320</v>
      </c>
      <c r="H61" s="30">
        <v>3388.24</v>
      </c>
      <c r="I61" s="67">
        <f t="shared" si="13"/>
        <v>23708.239999999998</v>
      </c>
      <c r="J61" s="30">
        <v>7452.24</v>
      </c>
      <c r="K61" s="66">
        <v>7452.24</v>
      </c>
      <c r="L61" s="66">
        <v>7452.24</v>
      </c>
      <c r="M61" s="8"/>
      <c r="N61" s="8"/>
      <c r="O61" s="8"/>
    </row>
    <row r="62" spans="2:15" ht="17.25">
      <c r="B62" s="43">
        <v>1123600</v>
      </c>
      <c r="C62" s="42" t="s">
        <v>91</v>
      </c>
      <c r="D62" s="43">
        <v>423600</v>
      </c>
      <c r="E62" s="30"/>
      <c r="F62" s="30"/>
      <c r="G62" s="30"/>
      <c r="H62" s="30"/>
      <c r="I62" s="30"/>
      <c r="J62" s="30"/>
      <c r="K62" s="30"/>
      <c r="L62" s="59"/>
      <c r="M62" s="8"/>
      <c r="N62" s="8"/>
      <c r="O62" s="8"/>
    </row>
    <row r="63" spans="2:15" ht="17.25">
      <c r="B63" s="43">
        <v>1123700</v>
      </c>
      <c r="C63" s="42" t="s">
        <v>92</v>
      </c>
      <c r="D63" s="43">
        <v>423700</v>
      </c>
      <c r="E63" s="31">
        <v>1500</v>
      </c>
      <c r="F63" s="30"/>
      <c r="G63" s="30"/>
      <c r="H63" s="31">
        <v>-634</v>
      </c>
      <c r="I63" s="31">
        <f t="shared" ref="I63:I64" si="14">E63+F63+G63+H63</f>
        <v>866</v>
      </c>
      <c r="J63" s="31"/>
      <c r="K63" s="31"/>
      <c r="L63" s="59">
        <v>68.260000000000005</v>
      </c>
      <c r="M63" s="8"/>
      <c r="N63" s="8"/>
      <c r="O63" s="8"/>
    </row>
    <row r="64" spans="2:15" ht="17.25">
      <c r="B64" s="43">
        <v>1123800</v>
      </c>
      <c r="C64" s="42" t="s">
        <v>93</v>
      </c>
      <c r="D64" s="43">
        <v>423900</v>
      </c>
      <c r="E64" s="31">
        <v>40770.6</v>
      </c>
      <c r="F64" s="30"/>
      <c r="G64" s="31">
        <v>3200</v>
      </c>
      <c r="H64" s="31">
        <f>1900+200</f>
        <v>2100</v>
      </c>
      <c r="I64" s="31">
        <f t="shared" si="14"/>
        <v>46070.6</v>
      </c>
      <c r="J64" s="31">
        <v>8105.32</v>
      </c>
      <c r="K64" s="67">
        <v>8105.32</v>
      </c>
      <c r="L64" s="67">
        <v>8105.32</v>
      </c>
      <c r="M64" s="8"/>
      <c r="N64" s="8"/>
      <c r="O64" s="8"/>
    </row>
    <row r="65" spans="2:15" ht="17.25">
      <c r="B65" s="43">
        <v>1124000</v>
      </c>
      <c r="C65" s="44" t="s">
        <v>53</v>
      </c>
      <c r="D65" s="43" t="s">
        <v>26</v>
      </c>
      <c r="E65" s="30"/>
      <c r="F65" s="30"/>
      <c r="G65" s="30"/>
      <c r="H65" s="30"/>
      <c r="I65" s="30"/>
      <c r="J65" s="30"/>
      <c r="K65" s="30"/>
      <c r="L65" s="59"/>
      <c r="M65" s="8"/>
      <c r="N65" s="8"/>
      <c r="O65" s="8"/>
    </row>
    <row r="66" spans="2:15" ht="17.25">
      <c r="B66" s="43">
        <v>1124100</v>
      </c>
      <c r="C66" s="42" t="s">
        <v>94</v>
      </c>
      <c r="D66" s="43">
        <v>424100</v>
      </c>
      <c r="E66" s="67"/>
      <c r="F66" s="30"/>
      <c r="G66" s="30"/>
      <c r="H66" s="30"/>
      <c r="I66" s="30"/>
      <c r="J66" s="30"/>
      <c r="K66" s="30"/>
      <c r="L66" s="59"/>
      <c r="M66" s="8"/>
      <c r="N66" s="8"/>
      <c r="O66" s="8"/>
    </row>
    <row r="67" spans="2:15" ht="17.25">
      <c r="B67" s="43">
        <v>1125000</v>
      </c>
      <c r="C67" s="44" t="s">
        <v>54</v>
      </c>
      <c r="D67" s="43" t="s">
        <v>26</v>
      </c>
      <c r="E67" s="31">
        <f t="shared" ref="E67:H67" si="15">E68+E69</f>
        <v>8500</v>
      </c>
      <c r="F67" s="31">
        <f t="shared" si="15"/>
        <v>0</v>
      </c>
      <c r="G67" s="31">
        <f t="shared" si="15"/>
        <v>0</v>
      </c>
      <c r="H67" s="31">
        <f t="shared" si="15"/>
        <v>0</v>
      </c>
      <c r="I67" s="31">
        <f t="shared" ref="I67" si="16">E67+F67+G67+H67</f>
        <v>8500</v>
      </c>
      <c r="J67" s="31">
        <f>J68+J69</f>
        <v>0</v>
      </c>
      <c r="K67" s="31">
        <f t="shared" ref="K67:L67" si="17">K68+K69</f>
        <v>0</v>
      </c>
      <c r="L67" s="67">
        <f t="shared" si="17"/>
        <v>0</v>
      </c>
      <c r="M67" s="8"/>
      <c r="N67" s="8"/>
      <c r="O67" s="8"/>
    </row>
    <row r="68" spans="2:15" ht="17.25">
      <c r="B68" s="43">
        <v>1125100</v>
      </c>
      <c r="C68" s="42" t="s">
        <v>95</v>
      </c>
      <c r="D68" s="43">
        <v>425100</v>
      </c>
      <c r="E68" s="31">
        <v>3000</v>
      </c>
      <c r="F68" s="30"/>
      <c r="G68" s="30"/>
      <c r="H68" s="30"/>
      <c r="I68" s="31">
        <f t="shared" ref="I68:I78" si="18">E68+F68+G68+H68</f>
        <v>3000</v>
      </c>
      <c r="J68" s="30"/>
      <c r="K68" s="30"/>
      <c r="L68" s="59"/>
      <c r="M68" s="8"/>
      <c r="N68" s="8"/>
      <c r="O68" s="8"/>
    </row>
    <row r="69" spans="2:15" ht="17.25">
      <c r="B69" s="43">
        <v>1125200</v>
      </c>
      <c r="C69" s="42" t="s">
        <v>96</v>
      </c>
      <c r="D69" s="43">
        <v>425200</v>
      </c>
      <c r="E69" s="31">
        <v>5500</v>
      </c>
      <c r="F69" s="30"/>
      <c r="G69" s="31"/>
      <c r="H69" s="30"/>
      <c r="I69" s="31">
        <f t="shared" si="18"/>
        <v>5500</v>
      </c>
      <c r="J69" s="31"/>
      <c r="K69" s="31"/>
      <c r="L69" s="60"/>
      <c r="M69" s="8"/>
      <c r="N69" s="8"/>
      <c r="O69" s="8"/>
    </row>
    <row r="70" spans="2:15" ht="17.25">
      <c r="B70" s="43">
        <v>1126000</v>
      </c>
      <c r="C70" s="44" t="s">
        <v>97</v>
      </c>
      <c r="D70" s="43" t="s">
        <v>26</v>
      </c>
      <c r="E70" s="31">
        <f>E71+E72+E73+E74</f>
        <v>29991</v>
      </c>
      <c r="F70" s="31">
        <f t="shared" ref="F70:H70" si="19">F71+F72+F73+F74</f>
        <v>0</v>
      </c>
      <c r="G70" s="31">
        <f t="shared" si="19"/>
        <v>-8142</v>
      </c>
      <c r="H70" s="31">
        <f t="shared" si="19"/>
        <v>798.88</v>
      </c>
      <c r="I70" s="31">
        <f t="shared" si="18"/>
        <v>22647.88</v>
      </c>
      <c r="J70" s="31">
        <f>J71+J72+J73+J74</f>
        <v>1866.87</v>
      </c>
      <c r="K70" s="67">
        <f t="shared" ref="K70:L70" si="20">K71+K72+K73+K74</f>
        <v>1866.87</v>
      </c>
      <c r="L70" s="67">
        <f t="shared" si="20"/>
        <v>4004.98</v>
      </c>
      <c r="M70" s="8"/>
      <c r="N70" s="8"/>
      <c r="O70" s="8"/>
    </row>
    <row r="71" spans="2:15" ht="17.25">
      <c r="B71" s="43">
        <v>1126100</v>
      </c>
      <c r="C71" s="42" t="s">
        <v>98</v>
      </c>
      <c r="D71" s="43">
        <v>426100</v>
      </c>
      <c r="E71" s="31">
        <v>25879.8</v>
      </c>
      <c r="F71" s="30"/>
      <c r="G71" s="31">
        <v>-5500</v>
      </c>
      <c r="H71" s="31">
        <v>-194.27</v>
      </c>
      <c r="I71" s="31">
        <f t="shared" si="18"/>
        <v>20185.53</v>
      </c>
      <c r="J71" s="31">
        <v>1303.3</v>
      </c>
      <c r="K71" s="67">
        <v>1303.3</v>
      </c>
      <c r="L71" s="59">
        <v>2326.52</v>
      </c>
      <c r="M71" s="8"/>
      <c r="N71" s="8"/>
      <c r="O71" s="8"/>
    </row>
    <row r="72" spans="2:15" ht="17.25">
      <c r="B72" s="43">
        <v>1126400</v>
      </c>
      <c r="C72" s="42" t="s">
        <v>99</v>
      </c>
      <c r="D72" s="43">
        <v>426400</v>
      </c>
      <c r="E72" s="31">
        <v>3756</v>
      </c>
      <c r="F72" s="30"/>
      <c r="G72" s="31">
        <v>-2642</v>
      </c>
      <c r="H72" s="31">
        <v>45</v>
      </c>
      <c r="I72" s="31">
        <f t="shared" si="18"/>
        <v>1159</v>
      </c>
      <c r="J72" s="67">
        <v>40</v>
      </c>
      <c r="K72" s="67">
        <v>40</v>
      </c>
      <c r="L72" s="60">
        <v>1349</v>
      </c>
      <c r="M72" s="8"/>
      <c r="N72" s="8"/>
      <c r="O72" s="8"/>
    </row>
    <row r="73" spans="2:15" ht="17.25">
      <c r="B73" s="43">
        <v>1126700</v>
      </c>
      <c r="C73" s="42" t="s">
        <v>100</v>
      </c>
      <c r="D73" s="43">
        <v>426700</v>
      </c>
      <c r="E73" s="31">
        <v>248.8</v>
      </c>
      <c r="F73" s="30"/>
      <c r="G73" s="30"/>
      <c r="H73" s="31">
        <v>154.15</v>
      </c>
      <c r="I73" s="31">
        <f t="shared" si="18"/>
        <v>402.95000000000005</v>
      </c>
      <c r="J73" s="30">
        <v>154.05000000000001</v>
      </c>
      <c r="K73" s="66">
        <v>154.05000000000001</v>
      </c>
      <c r="L73" s="59">
        <v>198.52</v>
      </c>
      <c r="M73" s="8"/>
      <c r="N73" s="8"/>
      <c r="O73" s="8"/>
    </row>
    <row r="74" spans="2:15" ht="17.25">
      <c r="B74" s="43">
        <v>1126800</v>
      </c>
      <c r="C74" s="42" t="s">
        <v>101</v>
      </c>
      <c r="D74" s="43">
        <v>426900</v>
      </c>
      <c r="E74" s="31">
        <v>106.4</v>
      </c>
      <c r="F74" s="30"/>
      <c r="G74" s="30"/>
      <c r="H74" s="31">
        <f>400+394</f>
        <v>794</v>
      </c>
      <c r="I74" s="31">
        <f t="shared" si="18"/>
        <v>900.4</v>
      </c>
      <c r="J74" s="30">
        <v>369.52</v>
      </c>
      <c r="K74" s="66">
        <v>369.52</v>
      </c>
      <c r="L74" s="59">
        <v>130.94</v>
      </c>
      <c r="M74" s="8"/>
      <c r="N74" s="8"/>
      <c r="O74" s="8"/>
    </row>
    <row r="75" spans="2:15" ht="40.5">
      <c r="B75" s="43">
        <v>1172000</v>
      </c>
      <c r="C75" s="44" t="s">
        <v>55</v>
      </c>
      <c r="D75" s="43" t="s">
        <v>26</v>
      </c>
      <c r="E75" s="31">
        <v>1197</v>
      </c>
      <c r="F75" s="31"/>
      <c r="G75" s="31"/>
      <c r="H75" s="31">
        <v>385</v>
      </c>
      <c r="I75" s="31">
        <f t="shared" si="18"/>
        <v>1582</v>
      </c>
      <c r="J75" s="31">
        <f>J78</f>
        <v>534.02</v>
      </c>
      <c r="K75" s="31">
        <f>K78</f>
        <v>534.02</v>
      </c>
      <c r="L75" s="67">
        <f>L78</f>
        <v>534.02</v>
      </c>
      <c r="M75" s="8"/>
      <c r="N75" s="8"/>
      <c r="O75" s="8"/>
    </row>
    <row r="76" spans="2:15" ht="17.25">
      <c r="B76" s="43">
        <v>1172100</v>
      </c>
      <c r="C76" s="42" t="s">
        <v>102</v>
      </c>
      <c r="D76" s="43">
        <v>482100</v>
      </c>
      <c r="E76" s="30"/>
      <c r="F76" s="30"/>
      <c r="G76" s="30"/>
      <c r="H76" s="30"/>
      <c r="I76" s="31">
        <f t="shared" si="18"/>
        <v>0</v>
      </c>
      <c r="J76" s="30"/>
      <c r="K76" s="30"/>
      <c r="L76" s="59"/>
      <c r="M76" s="8"/>
      <c r="N76" s="8"/>
      <c r="O76" s="8"/>
    </row>
    <row r="77" spans="2:15" ht="17.25">
      <c r="B77" s="43">
        <v>1172200</v>
      </c>
      <c r="C77" s="42" t="s">
        <v>103</v>
      </c>
      <c r="D77" s="43">
        <v>482200</v>
      </c>
      <c r="E77" s="30"/>
      <c r="F77" s="30"/>
      <c r="G77" s="30"/>
      <c r="H77" s="30"/>
      <c r="I77" s="31">
        <f t="shared" si="18"/>
        <v>0</v>
      </c>
      <c r="J77" s="30"/>
      <c r="K77" s="30"/>
      <c r="L77" s="59"/>
      <c r="M77" s="8"/>
      <c r="N77" s="8"/>
      <c r="O77" s="8"/>
    </row>
    <row r="78" spans="2:15" ht="17.25">
      <c r="B78" s="43">
        <v>1172300</v>
      </c>
      <c r="C78" s="42" t="s">
        <v>104</v>
      </c>
      <c r="D78" s="43">
        <v>482300</v>
      </c>
      <c r="E78" s="31"/>
      <c r="F78" s="30"/>
      <c r="G78" s="30"/>
      <c r="H78" s="30"/>
      <c r="I78" s="31">
        <f t="shared" si="18"/>
        <v>0</v>
      </c>
      <c r="J78" s="31">
        <v>534.02</v>
      </c>
      <c r="K78" s="67">
        <v>534.02</v>
      </c>
      <c r="L78" s="67">
        <v>534.02</v>
      </c>
      <c r="M78" s="8"/>
      <c r="N78" s="8"/>
      <c r="O78" s="8"/>
    </row>
    <row r="79" spans="2:15" ht="27">
      <c r="B79" s="43">
        <v>1172400</v>
      </c>
      <c r="C79" s="42" t="s">
        <v>105</v>
      </c>
      <c r="D79" s="43">
        <v>482400</v>
      </c>
      <c r="E79" s="30"/>
      <c r="F79" s="30"/>
      <c r="G79" s="30"/>
      <c r="H79" s="30"/>
      <c r="I79" s="30"/>
      <c r="J79" s="30"/>
      <c r="K79" s="30"/>
      <c r="L79" s="59"/>
      <c r="M79" s="8"/>
      <c r="N79" s="8"/>
      <c r="O79" s="8"/>
    </row>
    <row r="80" spans="2:15" ht="17.25">
      <c r="B80" s="43">
        <v>1176000</v>
      </c>
      <c r="C80" s="44" t="s">
        <v>56</v>
      </c>
      <c r="D80" s="43" t="s">
        <v>26</v>
      </c>
      <c r="E80" s="31">
        <f t="shared" ref="E80:H80" si="21">E81</f>
        <v>2712.1</v>
      </c>
      <c r="F80" s="30">
        <f t="shared" si="21"/>
        <v>0</v>
      </c>
      <c r="G80" s="30">
        <f t="shared" si="21"/>
        <v>0</v>
      </c>
      <c r="H80" s="67">
        <f t="shared" si="21"/>
        <v>300</v>
      </c>
      <c r="I80" s="31">
        <f t="shared" ref="I80:I81" si="22">E80+F80+G80+H80</f>
        <v>3012.1</v>
      </c>
      <c r="J80" s="31">
        <f>J81</f>
        <v>2846.1</v>
      </c>
      <c r="K80" s="31">
        <f t="shared" ref="K80:L80" si="23">K81</f>
        <v>2846.1</v>
      </c>
      <c r="L80" s="67">
        <f t="shared" si="23"/>
        <v>2846.1</v>
      </c>
      <c r="M80" s="8"/>
      <c r="N80" s="8"/>
      <c r="O80" s="8"/>
    </row>
    <row r="81" spans="2:15" ht="17.25">
      <c r="B81" s="43">
        <v>1176100</v>
      </c>
      <c r="C81" s="42" t="s">
        <v>106</v>
      </c>
      <c r="D81" s="43">
        <v>486100</v>
      </c>
      <c r="E81" s="31">
        <v>2712.1</v>
      </c>
      <c r="F81" s="30"/>
      <c r="G81" s="30"/>
      <c r="H81" s="67">
        <v>300</v>
      </c>
      <c r="I81" s="31">
        <f t="shared" si="22"/>
        <v>3012.1</v>
      </c>
      <c r="J81" s="67">
        <v>2846.1</v>
      </c>
      <c r="K81" s="67">
        <v>2846.1</v>
      </c>
      <c r="L81" s="67">
        <v>2846.1</v>
      </c>
      <c r="M81" s="8"/>
      <c r="N81" s="8"/>
      <c r="O81" s="8"/>
    </row>
    <row r="82" spans="2:15" ht="17.25">
      <c r="B82" s="43"/>
      <c r="C82" s="42" t="s">
        <v>107</v>
      </c>
      <c r="D82" s="43" t="s">
        <v>57</v>
      </c>
      <c r="E82" s="30"/>
      <c r="F82" s="30"/>
      <c r="G82" s="30"/>
      <c r="H82" s="30"/>
      <c r="I82" s="30"/>
      <c r="J82" s="30"/>
      <c r="K82" s="30"/>
      <c r="L82" s="59"/>
      <c r="M82" s="8"/>
      <c r="N82" s="8"/>
      <c r="O82" s="8"/>
    </row>
    <row r="83" spans="2:15" ht="17.25">
      <c r="B83" s="43">
        <v>1177000</v>
      </c>
      <c r="C83" s="44" t="s">
        <v>58</v>
      </c>
      <c r="D83" s="43" t="s">
        <v>26</v>
      </c>
      <c r="E83" s="30"/>
      <c r="F83" s="30"/>
      <c r="G83" s="30"/>
      <c r="H83" s="30"/>
      <c r="I83" s="30"/>
      <c r="J83" s="30"/>
      <c r="K83" s="30"/>
      <c r="L83" s="59"/>
      <c r="M83" s="8"/>
      <c r="N83" s="8"/>
      <c r="O83" s="8"/>
    </row>
    <row r="84" spans="2:15" ht="17.25">
      <c r="B84" s="43">
        <v>1177100</v>
      </c>
      <c r="C84" s="42" t="s">
        <v>108</v>
      </c>
      <c r="D84" s="43">
        <v>489100</v>
      </c>
      <c r="E84" s="30"/>
      <c r="F84" s="30"/>
      <c r="G84" s="30"/>
      <c r="H84" s="30"/>
      <c r="I84" s="30"/>
      <c r="J84" s="30"/>
      <c r="K84" s="30"/>
      <c r="L84" s="59"/>
      <c r="M84" s="8"/>
      <c r="N84" s="8"/>
      <c r="O84" s="8"/>
    </row>
    <row r="85" spans="2:15" ht="17.25">
      <c r="B85" s="43">
        <v>1000000</v>
      </c>
      <c r="C85" s="43" t="s">
        <v>61</v>
      </c>
      <c r="D85" s="43"/>
      <c r="E85" s="31">
        <f t="shared" ref="E85:H85" si="24">E34</f>
        <v>2495967.9</v>
      </c>
      <c r="F85" s="31">
        <f t="shared" si="24"/>
        <v>0</v>
      </c>
      <c r="G85" s="31">
        <f t="shared" si="24"/>
        <v>-16059.5</v>
      </c>
      <c r="H85" s="31">
        <f t="shared" si="24"/>
        <v>-1500</v>
      </c>
      <c r="I85" s="31">
        <f t="shared" ref="I85" si="25">E85+F85+G85+H85</f>
        <v>2478408.4</v>
      </c>
      <c r="J85" s="31">
        <f>J34</f>
        <v>990361.42999999993</v>
      </c>
      <c r="K85" s="31">
        <f t="shared" ref="K85:L85" si="26">K34</f>
        <v>921907.10999999987</v>
      </c>
      <c r="L85" s="67">
        <f t="shared" si="26"/>
        <v>1035130.3599999999</v>
      </c>
      <c r="M85" s="61"/>
      <c r="N85" s="61"/>
      <c r="O85" s="61"/>
    </row>
    <row r="86" spans="2:15">
      <c r="J86" s="32"/>
      <c r="K86" s="32"/>
    </row>
    <row r="88" spans="2:15">
      <c r="C88" s="22" t="s">
        <v>145</v>
      </c>
      <c r="D88" s="71" t="s">
        <v>63</v>
      </c>
      <c r="E88" s="71"/>
      <c r="F88" s="71"/>
      <c r="G88" s="72" t="s">
        <v>64</v>
      </c>
      <c r="H88" s="72"/>
      <c r="J88" s="73" t="s">
        <v>123</v>
      </c>
      <c r="K88" s="73"/>
      <c r="L88" s="73"/>
    </row>
    <row r="89" spans="2:15">
      <c r="C89" s="6"/>
      <c r="D89" s="6"/>
      <c r="E89" s="1"/>
      <c r="G89" s="72" t="s">
        <v>65</v>
      </c>
      <c r="H89" s="72"/>
      <c r="J89" s="72" t="s">
        <v>66</v>
      </c>
      <c r="K89" s="72"/>
      <c r="L89" s="72"/>
    </row>
    <row r="90" spans="2:15">
      <c r="C90" s="51" t="s">
        <v>67</v>
      </c>
      <c r="D90" s="6"/>
      <c r="E90" s="6"/>
      <c r="F90" s="6"/>
      <c r="G90" s="6"/>
      <c r="H90" s="6"/>
      <c r="I90" s="6"/>
    </row>
    <row r="91" spans="2:15">
      <c r="C91" s="6"/>
      <c r="D91" s="71" t="s">
        <v>68</v>
      </c>
      <c r="E91" s="71"/>
      <c r="F91" s="71"/>
      <c r="G91" s="72" t="s">
        <v>64</v>
      </c>
      <c r="H91" s="72"/>
      <c r="I91" s="5"/>
      <c r="J91" s="73" t="s">
        <v>140</v>
      </c>
      <c r="K91" s="73"/>
      <c r="L91" s="73"/>
    </row>
    <row r="92" spans="2:15">
      <c r="C92" s="6"/>
      <c r="D92" s="6"/>
      <c r="E92" s="6"/>
      <c r="F92" s="5"/>
      <c r="G92" s="72" t="s">
        <v>65</v>
      </c>
      <c r="H92" s="72"/>
      <c r="I92" s="5"/>
      <c r="J92" s="72" t="s">
        <v>66</v>
      </c>
      <c r="K92" s="72"/>
      <c r="L92" s="72"/>
    </row>
    <row r="93" spans="2:15">
      <c r="C93" s="6"/>
      <c r="D93" s="6"/>
      <c r="E93" s="6"/>
      <c r="F93" s="5"/>
      <c r="G93" s="51"/>
      <c r="H93" s="51"/>
      <c r="I93" s="5"/>
      <c r="J93" s="51"/>
      <c r="K93" s="51"/>
      <c r="L93" s="51"/>
    </row>
    <row r="94" spans="2:15">
      <c r="J94" s="79" t="s">
        <v>115</v>
      </c>
      <c r="K94" s="79"/>
      <c r="L94" s="79"/>
    </row>
    <row r="95" spans="2:15">
      <c r="B95" s="80" t="s">
        <v>113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2:15">
      <c r="B96" s="80" t="s">
        <v>114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</row>
    <row r="97" spans="2:14">
      <c r="B97" s="80" t="s">
        <v>144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</row>
    <row r="98" spans="2:14">
      <c r="N98" s="9"/>
    </row>
    <row r="99" spans="2:14">
      <c r="B99" s="76" t="s">
        <v>27</v>
      </c>
      <c r="C99" s="76"/>
      <c r="D99" s="12" t="s">
        <v>28</v>
      </c>
      <c r="E99" s="77" t="s">
        <v>118</v>
      </c>
      <c r="F99" s="77"/>
      <c r="G99" s="77"/>
      <c r="H99" s="77"/>
      <c r="I99" s="77"/>
      <c r="J99" s="77"/>
      <c r="K99" s="77"/>
      <c r="L99" s="77"/>
    </row>
    <row r="100" spans="2:14">
      <c r="B100" s="76"/>
      <c r="C100" s="76"/>
      <c r="D100" s="12" t="s">
        <v>29</v>
      </c>
      <c r="E100" s="77">
        <v>104021</v>
      </c>
      <c r="F100" s="77"/>
      <c r="G100" s="77"/>
      <c r="H100" s="77"/>
      <c r="I100" s="77"/>
      <c r="J100" s="77"/>
      <c r="K100" s="77"/>
      <c r="L100" s="77"/>
    </row>
    <row r="101" spans="2:14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4" ht="16.5" customHeight="1">
      <c r="B102" s="76" t="s">
        <v>30</v>
      </c>
      <c r="C102" s="76"/>
      <c r="D102" s="12" t="s">
        <v>28</v>
      </c>
      <c r="E102" s="77" t="s">
        <v>118</v>
      </c>
      <c r="F102" s="77"/>
      <c r="G102" s="77"/>
      <c r="H102" s="77"/>
      <c r="I102" s="77"/>
      <c r="J102" s="77"/>
      <c r="K102" s="77"/>
      <c r="L102" s="77"/>
    </row>
    <row r="103" spans="2:14">
      <c r="B103" s="76"/>
      <c r="C103" s="76"/>
      <c r="D103" s="12" t="s">
        <v>29</v>
      </c>
      <c r="E103" s="77">
        <v>104021</v>
      </c>
      <c r="F103" s="77"/>
      <c r="G103" s="77"/>
      <c r="H103" s="77"/>
      <c r="I103" s="77"/>
      <c r="J103" s="77"/>
      <c r="K103" s="77"/>
      <c r="L103" s="77"/>
    </row>
    <row r="104" spans="2:14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4">
      <c r="B105" s="76" t="s">
        <v>31</v>
      </c>
      <c r="C105" s="76"/>
      <c r="D105" s="76"/>
      <c r="E105" s="77" t="s">
        <v>118</v>
      </c>
      <c r="F105" s="77"/>
      <c r="G105" s="77"/>
      <c r="H105" s="77"/>
      <c r="I105" s="77"/>
      <c r="J105" s="77"/>
      <c r="K105" s="77"/>
      <c r="L105" s="77"/>
    </row>
    <row r="106" spans="2:14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4">
      <c r="B107" s="76" t="s">
        <v>32</v>
      </c>
      <c r="C107" s="76"/>
      <c r="D107" s="76"/>
      <c r="E107" s="77">
        <v>1006</v>
      </c>
      <c r="F107" s="77"/>
      <c r="G107" s="77"/>
      <c r="H107" s="77"/>
      <c r="I107" s="77"/>
      <c r="J107" s="77"/>
      <c r="K107" s="77"/>
      <c r="L107" s="77"/>
    </row>
    <row r="108" spans="2:14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4">
      <c r="B109" s="76" t="s">
        <v>33</v>
      </c>
      <c r="C109" s="76"/>
      <c r="D109" s="76"/>
      <c r="E109" s="77">
        <v>1</v>
      </c>
      <c r="F109" s="77"/>
      <c r="G109" s="77"/>
      <c r="H109" s="77"/>
      <c r="I109" s="77"/>
      <c r="J109" s="77"/>
      <c r="K109" s="77"/>
      <c r="L109" s="77"/>
    </row>
    <row r="110" spans="2:14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4">
      <c r="B111" s="90" t="s">
        <v>34</v>
      </c>
      <c r="C111" s="90"/>
      <c r="D111" s="12" t="s">
        <v>35</v>
      </c>
      <c r="E111" s="91" t="s">
        <v>116</v>
      </c>
      <c r="F111" s="91"/>
      <c r="G111" s="91"/>
      <c r="H111" s="91"/>
      <c r="I111" s="91"/>
      <c r="J111" s="91"/>
      <c r="K111" s="91"/>
      <c r="L111" s="91"/>
    </row>
    <row r="112" spans="2:14">
      <c r="B112" s="90"/>
      <c r="C112" s="90"/>
      <c r="D112" s="12" t="s">
        <v>36</v>
      </c>
      <c r="E112" s="91" t="s">
        <v>116</v>
      </c>
      <c r="F112" s="91"/>
      <c r="G112" s="91"/>
      <c r="H112" s="91"/>
      <c r="I112" s="91"/>
      <c r="J112" s="91"/>
      <c r="K112" s="91"/>
      <c r="L112" s="91"/>
    </row>
    <row r="113" spans="2:15">
      <c r="B113" s="90"/>
      <c r="C113" s="90"/>
      <c r="D113" s="12" t="s">
        <v>37</v>
      </c>
      <c r="E113" s="91" t="s">
        <v>117</v>
      </c>
      <c r="F113" s="91"/>
      <c r="G113" s="91"/>
      <c r="H113" s="91"/>
      <c r="I113" s="91"/>
      <c r="J113" s="91"/>
      <c r="K113" s="91"/>
      <c r="L113" s="91"/>
    </row>
    <row r="114" spans="2:15" ht="16.5" customHeight="1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5" ht="27">
      <c r="B115" s="81" t="s">
        <v>38</v>
      </c>
      <c r="C115" s="82"/>
      <c r="D115" s="12" t="s">
        <v>39</v>
      </c>
      <c r="E115" s="87" t="s">
        <v>120</v>
      </c>
      <c r="F115" s="88"/>
      <c r="G115" s="88"/>
      <c r="H115" s="88"/>
      <c r="I115" s="88"/>
      <c r="J115" s="88"/>
      <c r="K115" s="88"/>
      <c r="L115" s="89"/>
    </row>
    <row r="116" spans="2:15" ht="27">
      <c r="B116" s="83"/>
      <c r="C116" s="84"/>
      <c r="D116" s="12" t="s">
        <v>40</v>
      </c>
      <c r="E116" s="77">
        <v>1006</v>
      </c>
      <c r="F116" s="77"/>
      <c r="G116" s="77"/>
      <c r="H116" s="77"/>
      <c r="I116" s="77"/>
      <c r="J116" s="77"/>
      <c r="K116" s="77"/>
      <c r="L116" s="77"/>
    </row>
    <row r="117" spans="2:15" ht="27">
      <c r="B117" s="83"/>
      <c r="C117" s="84"/>
      <c r="D117" s="12" t="s">
        <v>41</v>
      </c>
      <c r="E117" s="87" t="s">
        <v>121</v>
      </c>
      <c r="F117" s="88"/>
      <c r="G117" s="88"/>
      <c r="H117" s="88"/>
      <c r="I117" s="88"/>
      <c r="J117" s="88"/>
      <c r="K117" s="88"/>
      <c r="L117" s="89"/>
    </row>
    <row r="118" spans="2:15" ht="27">
      <c r="B118" s="85"/>
      <c r="C118" s="86"/>
      <c r="D118" s="12" t="s">
        <v>42</v>
      </c>
      <c r="E118" s="77">
        <v>11003</v>
      </c>
      <c r="F118" s="77"/>
      <c r="G118" s="77"/>
      <c r="H118" s="77"/>
      <c r="I118" s="77"/>
      <c r="J118" s="77"/>
      <c r="K118" s="77"/>
      <c r="L118" s="77"/>
    </row>
    <row r="119" spans="2:1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</row>
    <row r="120" spans="2:15">
      <c r="B120" s="76" t="s">
        <v>43</v>
      </c>
      <c r="C120" s="76"/>
      <c r="D120" s="76"/>
      <c r="E120" s="77" t="s">
        <v>122</v>
      </c>
      <c r="F120" s="77"/>
      <c r="G120" s="77"/>
      <c r="H120" s="77"/>
      <c r="I120" s="77"/>
      <c r="J120" s="77"/>
      <c r="K120" s="77"/>
      <c r="L120" s="77"/>
    </row>
    <row r="122" spans="2:15" ht="54" customHeight="1">
      <c r="B122" s="70" t="s">
        <v>48</v>
      </c>
      <c r="C122" s="74" t="s">
        <v>1</v>
      </c>
      <c r="D122" s="74"/>
      <c r="E122" s="70" t="s">
        <v>47</v>
      </c>
      <c r="F122" s="70" t="s">
        <v>2</v>
      </c>
      <c r="G122" s="70"/>
      <c r="H122" s="70"/>
      <c r="I122" s="70" t="s">
        <v>45</v>
      </c>
      <c r="J122" s="70" t="s">
        <v>3</v>
      </c>
      <c r="K122" s="70" t="s">
        <v>4</v>
      </c>
      <c r="L122" s="70" t="s">
        <v>5</v>
      </c>
      <c r="M122" s="70" t="s">
        <v>44</v>
      </c>
      <c r="N122" s="70"/>
      <c r="O122" s="70" t="s">
        <v>6</v>
      </c>
    </row>
    <row r="123" spans="2:15" ht="67.5">
      <c r="B123" s="70"/>
      <c r="C123" s="13" t="s">
        <v>7</v>
      </c>
      <c r="D123" s="11" t="s">
        <v>0</v>
      </c>
      <c r="E123" s="70"/>
      <c r="F123" s="11" t="s">
        <v>46</v>
      </c>
      <c r="G123" s="11" t="s">
        <v>8</v>
      </c>
      <c r="H123" s="11" t="s">
        <v>9</v>
      </c>
      <c r="I123" s="70"/>
      <c r="J123" s="70"/>
      <c r="K123" s="70"/>
      <c r="L123" s="70"/>
      <c r="M123" s="11" t="s">
        <v>10</v>
      </c>
      <c r="N123" s="11" t="s">
        <v>11</v>
      </c>
      <c r="O123" s="70"/>
    </row>
    <row r="124" spans="2:15">
      <c r="B124" s="14" t="s">
        <v>12</v>
      </c>
      <c r="C124" s="14" t="s">
        <v>13</v>
      </c>
      <c r="D124" s="14" t="s">
        <v>14</v>
      </c>
      <c r="E124" s="14" t="s">
        <v>15</v>
      </c>
      <c r="F124" s="14" t="s">
        <v>16</v>
      </c>
      <c r="G124" s="14" t="s">
        <v>17</v>
      </c>
      <c r="H124" s="14" t="s">
        <v>18</v>
      </c>
      <c r="I124" s="14" t="s">
        <v>19</v>
      </c>
      <c r="J124" s="14" t="s">
        <v>20</v>
      </c>
      <c r="K124" s="14" t="s">
        <v>21</v>
      </c>
      <c r="L124" s="14" t="s">
        <v>22</v>
      </c>
      <c r="M124" s="14" t="s">
        <v>23</v>
      </c>
      <c r="N124" s="14" t="s">
        <v>24</v>
      </c>
      <c r="O124" s="14" t="s">
        <v>25</v>
      </c>
    </row>
    <row r="125" spans="2:15">
      <c r="B125" s="2">
        <v>1100000</v>
      </c>
      <c r="C125" s="3" t="s">
        <v>69</v>
      </c>
      <c r="D125" s="2" t="s">
        <v>26</v>
      </c>
      <c r="E125" s="21">
        <f>E127</f>
        <v>31000</v>
      </c>
      <c r="F125" s="8"/>
      <c r="G125" s="8"/>
      <c r="H125" s="8"/>
      <c r="I125" s="21">
        <f>I127</f>
        <v>31000</v>
      </c>
      <c r="J125" s="21">
        <f t="shared" ref="J125:L125" si="27">J127</f>
        <v>8338.42</v>
      </c>
      <c r="K125" s="21">
        <f t="shared" si="27"/>
        <v>8338.42</v>
      </c>
      <c r="L125" s="21">
        <f t="shared" si="27"/>
        <v>8338.42</v>
      </c>
      <c r="M125" s="8"/>
      <c r="N125" s="8"/>
      <c r="O125" s="8"/>
    </row>
    <row r="126" spans="2:15">
      <c r="B126" s="2">
        <v>1123000</v>
      </c>
      <c r="C126" s="4" t="s">
        <v>85</v>
      </c>
      <c r="D126" s="2" t="s">
        <v>26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2:15">
      <c r="B127" s="2">
        <v>1123400</v>
      </c>
      <c r="C127" s="3" t="s">
        <v>89</v>
      </c>
      <c r="D127" s="2">
        <v>423400</v>
      </c>
      <c r="E127" s="21">
        <v>31000</v>
      </c>
      <c r="F127" s="8"/>
      <c r="G127" s="8"/>
      <c r="H127" s="8"/>
      <c r="I127" s="21">
        <f>E127+F127+G127+H127</f>
        <v>31000</v>
      </c>
      <c r="J127" s="21">
        <v>8338.42</v>
      </c>
      <c r="K127" s="21">
        <v>8338.42</v>
      </c>
      <c r="L127" s="21">
        <v>8338.42</v>
      </c>
      <c r="M127" s="8"/>
      <c r="N127" s="8"/>
      <c r="O127" s="8"/>
    </row>
    <row r="128" spans="2:15">
      <c r="B128" s="2">
        <v>1123500</v>
      </c>
      <c r="C128" s="3" t="s">
        <v>90</v>
      </c>
      <c r="D128" s="2">
        <v>423500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>
      <c r="B129" s="2">
        <v>1123600</v>
      </c>
      <c r="C129" s="3" t="s">
        <v>91</v>
      </c>
      <c r="D129" s="2">
        <v>423600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>
      <c r="B130" s="2">
        <v>1123800</v>
      </c>
      <c r="C130" s="3" t="s">
        <v>93</v>
      </c>
      <c r="D130" s="2">
        <v>423900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>
      <c r="B131" s="2">
        <v>1000000</v>
      </c>
      <c r="C131" s="2" t="s">
        <v>134</v>
      </c>
      <c r="D131" s="2"/>
      <c r="E131" s="21">
        <f>E125</f>
        <v>31000</v>
      </c>
      <c r="F131" s="8"/>
      <c r="G131" s="8"/>
      <c r="H131" s="8"/>
      <c r="I131" s="21">
        <f>I125</f>
        <v>31000</v>
      </c>
      <c r="J131" s="21">
        <f>J125</f>
        <v>8338.42</v>
      </c>
      <c r="K131" s="21">
        <f>K125</f>
        <v>8338.42</v>
      </c>
      <c r="L131" s="21">
        <f>L125</f>
        <v>8338.42</v>
      </c>
      <c r="M131" s="8"/>
      <c r="N131" s="8"/>
      <c r="O131" s="8"/>
    </row>
    <row r="134" spans="2:15">
      <c r="C134" s="64" t="s">
        <v>145</v>
      </c>
      <c r="D134" s="71" t="s">
        <v>63</v>
      </c>
      <c r="E134" s="71"/>
      <c r="F134" s="71"/>
      <c r="G134" s="72" t="s">
        <v>64</v>
      </c>
      <c r="H134" s="72"/>
      <c r="J134" s="73" t="s">
        <v>123</v>
      </c>
      <c r="K134" s="73"/>
      <c r="L134" s="73"/>
    </row>
    <row r="135" spans="2:15">
      <c r="C135" s="6"/>
      <c r="D135" s="6"/>
      <c r="E135" s="1"/>
      <c r="G135" s="72" t="s">
        <v>65</v>
      </c>
      <c r="H135" s="72"/>
      <c r="J135" s="72" t="s">
        <v>66</v>
      </c>
      <c r="K135" s="72"/>
      <c r="L135" s="72"/>
    </row>
    <row r="136" spans="2:15">
      <c r="C136" s="10" t="s">
        <v>67</v>
      </c>
      <c r="D136" s="6"/>
      <c r="E136" s="6"/>
      <c r="F136" s="6"/>
      <c r="G136" s="6"/>
      <c r="H136" s="6"/>
      <c r="I136" s="6"/>
    </row>
    <row r="137" spans="2:15" ht="16.5" customHeight="1">
      <c r="C137" s="6"/>
      <c r="D137" s="71" t="s">
        <v>68</v>
      </c>
      <c r="E137" s="71"/>
      <c r="F137" s="71"/>
      <c r="G137" s="72" t="s">
        <v>64</v>
      </c>
      <c r="H137" s="72"/>
      <c r="I137" s="5"/>
      <c r="J137" s="73" t="s">
        <v>140</v>
      </c>
      <c r="K137" s="73"/>
      <c r="L137" s="73"/>
    </row>
    <row r="138" spans="2:15">
      <c r="C138" s="6"/>
      <c r="D138" s="6"/>
      <c r="E138" s="6"/>
      <c r="F138" s="5"/>
      <c r="G138" s="72" t="s">
        <v>65</v>
      </c>
      <c r="H138" s="72"/>
      <c r="I138" s="5"/>
      <c r="J138" s="72" t="s">
        <v>66</v>
      </c>
      <c r="K138" s="72"/>
      <c r="L138" s="72"/>
    </row>
    <row r="139" spans="2:15">
      <c r="C139" s="6"/>
      <c r="D139" s="6"/>
      <c r="E139" s="6"/>
      <c r="F139" s="5"/>
      <c r="G139" s="57"/>
      <c r="H139" s="57"/>
      <c r="I139" s="5"/>
      <c r="J139" s="57"/>
      <c r="K139" s="57"/>
      <c r="L139" s="57"/>
    </row>
    <row r="140" spans="2:15">
      <c r="C140" s="6"/>
      <c r="D140" s="6"/>
      <c r="E140" s="6"/>
      <c r="F140" s="5"/>
      <c r="G140" s="57"/>
      <c r="H140" s="57"/>
      <c r="I140" s="5"/>
      <c r="J140" s="57"/>
      <c r="K140" s="57"/>
      <c r="L140" s="57"/>
    </row>
    <row r="141" spans="2:15">
      <c r="C141" s="6"/>
      <c r="D141" s="6"/>
      <c r="E141" s="6"/>
      <c r="F141" s="5"/>
      <c r="G141" s="57"/>
      <c r="H141" s="57"/>
      <c r="I141" s="5"/>
      <c r="J141" s="57"/>
      <c r="K141" s="57"/>
      <c r="L141" s="57"/>
    </row>
    <row r="142" spans="2:15">
      <c r="C142" s="6"/>
      <c r="D142" s="6"/>
      <c r="E142" s="6"/>
      <c r="F142" s="5"/>
      <c r="G142" s="57"/>
      <c r="H142" s="57"/>
      <c r="I142" s="5"/>
      <c r="J142" s="57"/>
      <c r="K142" s="57"/>
      <c r="L142" s="57"/>
    </row>
    <row r="143" spans="2:15">
      <c r="C143" s="6"/>
      <c r="D143" s="6"/>
      <c r="E143" s="6"/>
      <c r="F143" s="5"/>
      <c r="G143" s="57"/>
      <c r="H143" s="57"/>
      <c r="I143" s="5"/>
      <c r="J143" s="57"/>
      <c r="K143" s="57"/>
      <c r="L143" s="57"/>
    </row>
    <row r="144" spans="2:15">
      <c r="J144" s="79" t="s">
        <v>115</v>
      </c>
      <c r="K144" s="79"/>
      <c r="L144" s="79"/>
    </row>
    <row r="145" spans="2:14">
      <c r="J145" s="19"/>
      <c r="K145" s="19"/>
      <c r="L145" s="19"/>
    </row>
    <row r="146" spans="2:14">
      <c r="B146" s="80" t="s">
        <v>113</v>
      </c>
      <c r="C146" s="80"/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2:14">
      <c r="B147" s="80" t="s">
        <v>114</v>
      </c>
      <c r="C147" s="80"/>
      <c r="D147" s="80"/>
      <c r="E147" s="80"/>
      <c r="F147" s="80"/>
      <c r="G147" s="80"/>
      <c r="H147" s="80"/>
      <c r="I147" s="80"/>
      <c r="J147" s="80"/>
      <c r="K147" s="80"/>
      <c r="L147" s="80"/>
    </row>
    <row r="148" spans="2:14">
      <c r="B148" s="80" t="s">
        <v>144</v>
      </c>
      <c r="C148" s="80"/>
      <c r="D148" s="80"/>
      <c r="E148" s="80"/>
      <c r="F148" s="80"/>
      <c r="G148" s="80"/>
      <c r="H148" s="80"/>
      <c r="I148" s="80"/>
      <c r="J148" s="80"/>
      <c r="K148" s="80"/>
      <c r="L148" s="80"/>
    </row>
    <row r="149" spans="2:14">
      <c r="N149" s="9"/>
    </row>
    <row r="150" spans="2:14">
      <c r="B150" s="76" t="s">
        <v>27</v>
      </c>
      <c r="C150" s="76"/>
      <c r="D150" s="17" t="s">
        <v>28</v>
      </c>
      <c r="E150" s="77" t="s">
        <v>118</v>
      </c>
      <c r="F150" s="77"/>
      <c r="G150" s="77"/>
      <c r="H150" s="77"/>
      <c r="I150" s="77"/>
      <c r="J150" s="77"/>
      <c r="K150" s="77"/>
      <c r="L150" s="77"/>
    </row>
    <row r="151" spans="2:14">
      <c r="B151" s="76"/>
      <c r="C151" s="76"/>
      <c r="D151" s="17" t="s">
        <v>29</v>
      </c>
      <c r="E151" s="77">
        <v>104021</v>
      </c>
      <c r="F151" s="77"/>
      <c r="G151" s="77"/>
      <c r="H151" s="77"/>
      <c r="I151" s="77"/>
      <c r="J151" s="77"/>
      <c r="K151" s="77"/>
      <c r="L151" s="77"/>
    </row>
    <row r="152" spans="2:14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</row>
    <row r="153" spans="2:14">
      <c r="B153" s="76" t="s">
        <v>30</v>
      </c>
      <c r="C153" s="76"/>
      <c r="D153" s="17" t="s">
        <v>28</v>
      </c>
      <c r="E153" s="77" t="s">
        <v>118</v>
      </c>
      <c r="F153" s="77"/>
      <c r="G153" s="77"/>
      <c r="H153" s="77"/>
      <c r="I153" s="77"/>
      <c r="J153" s="77"/>
      <c r="K153" s="77"/>
      <c r="L153" s="77"/>
    </row>
    <row r="154" spans="2:14">
      <c r="B154" s="76"/>
      <c r="C154" s="76"/>
      <c r="D154" s="17" t="s">
        <v>29</v>
      </c>
      <c r="E154" s="77">
        <v>104021</v>
      </c>
      <c r="F154" s="77"/>
      <c r="G154" s="77"/>
      <c r="H154" s="77"/>
      <c r="I154" s="77"/>
      <c r="J154" s="77"/>
      <c r="K154" s="77"/>
      <c r="L154" s="77"/>
    </row>
    <row r="155" spans="2:14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</row>
    <row r="156" spans="2:14">
      <c r="B156" s="76" t="s">
        <v>31</v>
      </c>
      <c r="C156" s="76"/>
      <c r="D156" s="76"/>
      <c r="E156" s="77" t="s">
        <v>118</v>
      </c>
      <c r="F156" s="77"/>
      <c r="G156" s="77"/>
      <c r="H156" s="77"/>
      <c r="I156" s="77"/>
      <c r="J156" s="77"/>
      <c r="K156" s="77"/>
      <c r="L156" s="77"/>
    </row>
    <row r="157" spans="2:14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</row>
    <row r="158" spans="2:14">
      <c r="B158" s="76" t="s">
        <v>32</v>
      </c>
      <c r="C158" s="76"/>
      <c r="D158" s="76"/>
      <c r="E158" s="77">
        <v>1006</v>
      </c>
      <c r="F158" s="77"/>
      <c r="G158" s="77"/>
      <c r="H158" s="77"/>
      <c r="I158" s="77"/>
      <c r="J158" s="77"/>
      <c r="K158" s="77"/>
      <c r="L158" s="77"/>
    </row>
    <row r="159" spans="2:14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</row>
    <row r="160" spans="2:14">
      <c r="B160" s="76" t="s">
        <v>33</v>
      </c>
      <c r="C160" s="76"/>
      <c r="D160" s="76"/>
      <c r="E160" s="77">
        <v>1</v>
      </c>
      <c r="F160" s="77"/>
      <c r="G160" s="77"/>
      <c r="H160" s="77"/>
      <c r="I160" s="77"/>
      <c r="J160" s="77"/>
      <c r="K160" s="77"/>
      <c r="L160" s="77"/>
    </row>
    <row r="161" spans="2:1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</row>
    <row r="162" spans="2:15">
      <c r="B162" s="90" t="s">
        <v>34</v>
      </c>
      <c r="C162" s="90"/>
      <c r="D162" s="17" t="s">
        <v>35</v>
      </c>
      <c r="E162" s="91" t="s">
        <v>124</v>
      </c>
      <c r="F162" s="91"/>
      <c r="G162" s="91"/>
      <c r="H162" s="91"/>
      <c r="I162" s="91"/>
      <c r="J162" s="91"/>
      <c r="K162" s="91"/>
      <c r="L162" s="91"/>
    </row>
    <row r="163" spans="2:15">
      <c r="B163" s="90"/>
      <c r="C163" s="90"/>
      <c r="D163" s="17" t="s">
        <v>36</v>
      </c>
      <c r="E163" s="91" t="s">
        <v>125</v>
      </c>
      <c r="F163" s="91"/>
      <c r="G163" s="91"/>
      <c r="H163" s="91"/>
      <c r="I163" s="91"/>
      <c r="J163" s="91"/>
      <c r="K163" s="91"/>
      <c r="L163" s="91"/>
    </row>
    <row r="164" spans="2:15">
      <c r="B164" s="90"/>
      <c r="C164" s="90"/>
      <c r="D164" s="17" t="s">
        <v>37</v>
      </c>
      <c r="E164" s="91" t="s">
        <v>117</v>
      </c>
      <c r="F164" s="91"/>
      <c r="G164" s="91"/>
      <c r="H164" s="91"/>
      <c r="I164" s="91"/>
      <c r="J164" s="91"/>
      <c r="K164" s="91"/>
      <c r="L164" s="91"/>
    </row>
    <row r="165" spans="2:1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</row>
    <row r="166" spans="2:15" ht="27">
      <c r="B166" s="81" t="s">
        <v>38</v>
      </c>
      <c r="C166" s="82"/>
      <c r="D166" s="17" t="s">
        <v>39</v>
      </c>
      <c r="E166" s="87" t="s">
        <v>126</v>
      </c>
      <c r="F166" s="88"/>
      <c r="G166" s="88"/>
      <c r="H166" s="88"/>
      <c r="I166" s="88"/>
      <c r="J166" s="88"/>
      <c r="K166" s="88"/>
      <c r="L166" s="89"/>
    </row>
    <row r="167" spans="2:15" ht="27">
      <c r="B167" s="83"/>
      <c r="C167" s="84"/>
      <c r="D167" s="17" t="s">
        <v>40</v>
      </c>
      <c r="E167" s="77">
        <v>1031</v>
      </c>
      <c r="F167" s="77"/>
      <c r="G167" s="77"/>
      <c r="H167" s="77"/>
      <c r="I167" s="77"/>
      <c r="J167" s="77"/>
      <c r="K167" s="77"/>
      <c r="L167" s="77"/>
    </row>
    <row r="168" spans="2:15" ht="27" customHeight="1">
      <c r="B168" s="83"/>
      <c r="C168" s="84"/>
      <c r="D168" s="17" t="s">
        <v>41</v>
      </c>
      <c r="E168" s="87" t="s">
        <v>126</v>
      </c>
      <c r="F168" s="88"/>
      <c r="G168" s="88"/>
      <c r="H168" s="88"/>
      <c r="I168" s="88"/>
      <c r="J168" s="88"/>
      <c r="K168" s="88"/>
      <c r="L168" s="89"/>
    </row>
    <row r="169" spans="2:15" ht="27">
      <c r="B169" s="85"/>
      <c r="C169" s="86"/>
      <c r="D169" s="17" t="s">
        <v>42</v>
      </c>
      <c r="E169" s="77">
        <v>11001</v>
      </c>
      <c r="F169" s="77"/>
      <c r="G169" s="77"/>
      <c r="H169" s="77"/>
      <c r="I169" s="77"/>
      <c r="J169" s="77"/>
      <c r="K169" s="77"/>
      <c r="L169" s="77"/>
    </row>
    <row r="170" spans="2:1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</row>
    <row r="171" spans="2:15">
      <c r="B171" s="76" t="s">
        <v>43</v>
      </c>
      <c r="C171" s="76"/>
      <c r="D171" s="76"/>
      <c r="E171" s="77" t="s">
        <v>122</v>
      </c>
      <c r="F171" s="77"/>
      <c r="G171" s="77"/>
      <c r="H171" s="77"/>
      <c r="I171" s="77"/>
      <c r="J171" s="77"/>
      <c r="K171" s="77"/>
      <c r="L171" s="77"/>
    </row>
    <row r="175" spans="2:15" ht="54" customHeight="1">
      <c r="B175" s="70" t="s">
        <v>48</v>
      </c>
      <c r="C175" s="74" t="s">
        <v>1</v>
      </c>
      <c r="D175" s="74"/>
      <c r="E175" s="70" t="s">
        <v>47</v>
      </c>
      <c r="F175" s="70" t="s">
        <v>2</v>
      </c>
      <c r="G175" s="70"/>
      <c r="H175" s="70"/>
      <c r="I175" s="70" t="s">
        <v>45</v>
      </c>
      <c r="J175" s="70" t="s">
        <v>3</v>
      </c>
      <c r="K175" s="70" t="s">
        <v>4</v>
      </c>
      <c r="L175" s="70" t="s">
        <v>5</v>
      </c>
      <c r="M175" s="70" t="s">
        <v>44</v>
      </c>
      <c r="N175" s="70"/>
      <c r="O175" s="70" t="s">
        <v>6</v>
      </c>
    </row>
    <row r="176" spans="2:15" ht="67.5">
      <c r="B176" s="70"/>
      <c r="C176" s="18" t="s">
        <v>7</v>
      </c>
      <c r="D176" s="16" t="s">
        <v>0</v>
      </c>
      <c r="E176" s="70"/>
      <c r="F176" s="16" t="s">
        <v>46</v>
      </c>
      <c r="G176" s="16" t="s">
        <v>8</v>
      </c>
      <c r="H176" s="16" t="s">
        <v>9</v>
      </c>
      <c r="I176" s="70"/>
      <c r="J176" s="70"/>
      <c r="K176" s="70"/>
      <c r="L176" s="70"/>
      <c r="M176" s="16" t="s">
        <v>10</v>
      </c>
      <c r="N176" s="16" t="s">
        <v>11</v>
      </c>
      <c r="O176" s="70"/>
    </row>
    <row r="177" spans="2:15">
      <c r="B177" s="20" t="s">
        <v>12</v>
      </c>
      <c r="C177" s="20" t="s">
        <v>13</v>
      </c>
      <c r="D177" s="20" t="s">
        <v>14</v>
      </c>
      <c r="E177" s="20" t="s">
        <v>15</v>
      </c>
      <c r="F177" s="20" t="s">
        <v>16</v>
      </c>
      <c r="G177" s="20" t="s">
        <v>17</v>
      </c>
      <c r="H177" s="20" t="s">
        <v>18</v>
      </c>
      <c r="I177" s="20" t="s">
        <v>19</v>
      </c>
      <c r="J177" s="20" t="s">
        <v>20</v>
      </c>
      <c r="K177" s="20" t="s">
        <v>21</v>
      </c>
      <c r="L177" s="20" t="s">
        <v>22</v>
      </c>
      <c r="M177" s="20" t="s">
        <v>23</v>
      </c>
      <c r="N177" s="20" t="s">
        <v>24</v>
      </c>
      <c r="O177" s="20" t="s">
        <v>25</v>
      </c>
    </row>
    <row r="178" spans="2:15">
      <c r="B178" s="2">
        <v>1100000</v>
      </c>
      <c r="C178" s="3" t="s">
        <v>69</v>
      </c>
      <c r="D178" s="2" t="s">
        <v>26</v>
      </c>
      <c r="E178" s="21">
        <f>E180</f>
        <v>32112</v>
      </c>
      <c r="F178" s="21"/>
      <c r="G178" s="21">
        <f t="shared" ref="G178" si="28">G180</f>
        <v>-1700</v>
      </c>
      <c r="H178" s="8"/>
      <c r="I178" s="21">
        <f t="shared" ref="I178" si="29">E178+F178+G178+H178</f>
        <v>30412</v>
      </c>
      <c r="J178" s="21">
        <f>J180</f>
        <v>0</v>
      </c>
      <c r="K178" s="21">
        <f t="shared" ref="K178:L178" si="30">K180</f>
        <v>0</v>
      </c>
      <c r="L178" s="21">
        <f t="shared" si="30"/>
        <v>0</v>
      </c>
      <c r="M178" s="8"/>
      <c r="N178" s="8"/>
      <c r="O178" s="8"/>
    </row>
    <row r="179" spans="2:15">
      <c r="B179" s="2">
        <v>1123000</v>
      </c>
      <c r="C179" s="4" t="s">
        <v>85</v>
      </c>
      <c r="D179" s="2" t="s">
        <v>26</v>
      </c>
      <c r="E179" s="8"/>
      <c r="F179" s="8"/>
      <c r="G179" s="8"/>
      <c r="H179" s="8"/>
      <c r="I179" s="21"/>
      <c r="J179" s="8"/>
      <c r="K179" s="8"/>
      <c r="L179" s="8"/>
      <c r="M179" s="8"/>
      <c r="N179" s="8"/>
      <c r="O179" s="8"/>
    </row>
    <row r="180" spans="2:15">
      <c r="B180" s="2">
        <v>1123800</v>
      </c>
      <c r="C180" s="3" t="s">
        <v>93</v>
      </c>
      <c r="D180" s="2">
        <v>423900</v>
      </c>
      <c r="E180" s="21">
        <v>32112</v>
      </c>
      <c r="F180" s="8"/>
      <c r="G180" s="21">
        <v>-1700</v>
      </c>
      <c r="H180" s="8"/>
      <c r="I180" s="21">
        <f t="shared" ref="I180" si="31">E180+F180+G180+H180</f>
        <v>30412</v>
      </c>
      <c r="J180" s="21"/>
      <c r="K180" s="21"/>
      <c r="L180" s="21"/>
      <c r="M180" s="8"/>
      <c r="N180" s="8"/>
      <c r="O180" s="8"/>
    </row>
    <row r="181" spans="2:15">
      <c r="B181" s="2">
        <v>1000000</v>
      </c>
      <c r="C181" s="2" t="s">
        <v>133</v>
      </c>
      <c r="D181" s="2"/>
      <c r="E181" s="21">
        <f>E178</f>
        <v>32112</v>
      </c>
      <c r="F181" s="21"/>
      <c r="G181" s="21">
        <f t="shared" ref="G181" si="32">G178</f>
        <v>-1700</v>
      </c>
      <c r="H181" s="8"/>
      <c r="I181" s="21">
        <f>I178</f>
        <v>30412</v>
      </c>
      <c r="J181" s="21">
        <f>J178</f>
        <v>0</v>
      </c>
      <c r="K181" s="21">
        <f>K178</f>
        <v>0</v>
      </c>
      <c r="L181" s="21">
        <f>L178</f>
        <v>0</v>
      </c>
      <c r="M181" s="8"/>
      <c r="N181" s="8"/>
      <c r="O181" s="8"/>
    </row>
    <row r="184" spans="2:15">
      <c r="C184" s="64" t="s">
        <v>145</v>
      </c>
      <c r="D184" s="71" t="s">
        <v>63</v>
      </c>
      <c r="E184" s="71"/>
      <c r="F184" s="71"/>
      <c r="G184" s="72" t="s">
        <v>64</v>
      </c>
      <c r="H184" s="72"/>
      <c r="J184" s="73" t="s">
        <v>123</v>
      </c>
      <c r="K184" s="73"/>
      <c r="L184" s="73"/>
    </row>
    <row r="185" spans="2:15">
      <c r="C185" s="6"/>
      <c r="D185" s="6"/>
      <c r="E185" s="1"/>
      <c r="G185" s="72" t="s">
        <v>65</v>
      </c>
      <c r="H185" s="72"/>
      <c r="J185" s="72" t="s">
        <v>66</v>
      </c>
      <c r="K185" s="72"/>
      <c r="L185" s="72"/>
    </row>
    <row r="186" spans="2:15">
      <c r="C186" s="15" t="s">
        <v>67</v>
      </c>
      <c r="D186" s="6"/>
      <c r="E186" s="6"/>
      <c r="F186" s="6"/>
      <c r="G186" s="6"/>
      <c r="H186" s="6"/>
      <c r="I186" s="6"/>
    </row>
    <row r="187" spans="2:15" ht="16.5" customHeight="1">
      <c r="C187" s="6"/>
      <c r="D187" s="71" t="s">
        <v>68</v>
      </c>
      <c r="E187" s="71"/>
      <c r="F187" s="71"/>
      <c r="G187" s="72" t="s">
        <v>64</v>
      </c>
      <c r="H187" s="72"/>
      <c r="I187" s="5"/>
      <c r="J187" s="73" t="s">
        <v>140</v>
      </c>
      <c r="K187" s="73"/>
      <c r="L187" s="73"/>
    </row>
    <row r="188" spans="2:15">
      <c r="C188" s="6"/>
      <c r="D188" s="6"/>
      <c r="E188" s="6"/>
      <c r="F188" s="5"/>
      <c r="G188" s="72" t="s">
        <v>65</v>
      </c>
      <c r="H188" s="72"/>
      <c r="I188" s="5"/>
      <c r="J188" s="72" t="s">
        <v>66</v>
      </c>
      <c r="K188" s="72"/>
      <c r="L188" s="72"/>
    </row>
    <row r="189" spans="2:15">
      <c r="C189" s="6"/>
      <c r="D189" s="6"/>
      <c r="E189" s="6"/>
      <c r="F189" s="5"/>
      <c r="G189" s="57"/>
      <c r="H189" s="57"/>
      <c r="I189" s="5"/>
      <c r="J189" s="57"/>
      <c r="K189" s="57"/>
      <c r="L189" s="57"/>
    </row>
    <row r="190" spans="2:15">
      <c r="C190" s="6"/>
      <c r="D190" s="6"/>
      <c r="E190" s="6"/>
      <c r="F190" s="5"/>
      <c r="G190" s="57"/>
      <c r="H190" s="57"/>
      <c r="I190" s="5"/>
      <c r="J190" s="57"/>
      <c r="K190" s="57"/>
      <c r="L190" s="57"/>
    </row>
    <row r="191" spans="2:15">
      <c r="C191" s="6"/>
      <c r="D191" s="6"/>
      <c r="E191" s="6"/>
      <c r="F191" s="5"/>
      <c r="G191" s="57"/>
      <c r="H191" s="57"/>
      <c r="I191" s="5"/>
      <c r="J191" s="57"/>
      <c r="K191" s="57"/>
      <c r="L191" s="57"/>
    </row>
    <row r="192" spans="2:15">
      <c r="C192" s="6"/>
      <c r="D192" s="6"/>
      <c r="E192" s="6"/>
      <c r="F192" s="5"/>
      <c r="G192" s="57"/>
      <c r="H192" s="57"/>
      <c r="I192" s="5"/>
      <c r="J192" s="57"/>
      <c r="K192" s="57"/>
      <c r="L192" s="57"/>
    </row>
    <row r="193" spans="2:14">
      <c r="C193" s="6"/>
      <c r="D193" s="6"/>
      <c r="E193" s="6"/>
      <c r="F193" s="5"/>
      <c r="G193" s="57"/>
      <c r="H193" s="57"/>
      <c r="I193" s="5"/>
      <c r="J193" s="57"/>
      <c r="K193" s="57"/>
      <c r="L193" s="57"/>
    </row>
    <row r="194" spans="2:14">
      <c r="J194" s="79" t="s">
        <v>115</v>
      </c>
      <c r="K194" s="79"/>
      <c r="L194" s="79"/>
    </row>
    <row r="195" spans="2:14">
      <c r="J195" s="19"/>
      <c r="K195" s="19"/>
      <c r="L195" s="19"/>
    </row>
    <row r="196" spans="2:14">
      <c r="B196" s="80" t="s">
        <v>113</v>
      </c>
      <c r="C196" s="80"/>
      <c r="D196" s="80"/>
      <c r="E196" s="80"/>
      <c r="F196" s="80"/>
      <c r="G196" s="80"/>
      <c r="H196" s="80"/>
      <c r="I196" s="80"/>
      <c r="J196" s="80"/>
      <c r="K196" s="80"/>
      <c r="L196" s="80"/>
    </row>
    <row r="197" spans="2:14">
      <c r="B197" s="80" t="s">
        <v>114</v>
      </c>
      <c r="C197" s="80"/>
      <c r="D197" s="80"/>
      <c r="E197" s="80"/>
      <c r="F197" s="80"/>
      <c r="G197" s="80"/>
      <c r="H197" s="80"/>
      <c r="I197" s="80"/>
      <c r="J197" s="80"/>
      <c r="K197" s="80"/>
      <c r="L197" s="80"/>
    </row>
    <row r="198" spans="2:14">
      <c r="B198" s="80" t="s">
        <v>144</v>
      </c>
      <c r="C198" s="80"/>
      <c r="D198" s="80"/>
      <c r="E198" s="80"/>
      <c r="F198" s="80"/>
      <c r="G198" s="80"/>
      <c r="H198" s="80"/>
      <c r="I198" s="80"/>
      <c r="J198" s="80"/>
      <c r="K198" s="80"/>
      <c r="L198" s="80"/>
    </row>
    <row r="199" spans="2:14">
      <c r="N199" s="9"/>
    </row>
    <row r="200" spans="2:14" ht="16.5" customHeight="1">
      <c r="B200" s="76" t="s">
        <v>27</v>
      </c>
      <c r="C200" s="76"/>
      <c r="D200" s="17" t="s">
        <v>28</v>
      </c>
      <c r="E200" s="77" t="s">
        <v>118</v>
      </c>
      <c r="F200" s="77"/>
      <c r="G200" s="77"/>
      <c r="H200" s="77"/>
      <c r="I200" s="77"/>
      <c r="J200" s="77"/>
      <c r="K200" s="77"/>
      <c r="L200" s="77"/>
    </row>
    <row r="201" spans="2:14">
      <c r="B201" s="76"/>
      <c r="C201" s="76"/>
      <c r="D201" s="17" t="s">
        <v>29</v>
      </c>
      <c r="E201" s="77">
        <v>104021</v>
      </c>
      <c r="F201" s="77"/>
      <c r="G201" s="77"/>
      <c r="H201" s="77"/>
      <c r="I201" s="77"/>
      <c r="J201" s="77"/>
      <c r="K201" s="77"/>
      <c r="L201" s="77"/>
    </row>
    <row r="202" spans="2:14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</row>
    <row r="203" spans="2:14" ht="16.5" customHeight="1">
      <c r="B203" s="76" t="s">
        <v>30</v>
      </c>
      <c r="C203" s="76"/>
      <c r="D203" s="17" t="s">
        <v>28</v>
      </c>
      <c r="E203" s="77" t="s">
        <v>118</v>
      </c>
      <c r="F203" s="77"/>
      <c r="G203" s="77"/>
      <c r="H203" s="77"/>
      <c r="I203" s="77"/>
      <c r="J203" s="77"/>
      <c r="K203" s="77"/>
      <c r="L203" s="77"/>
    </row>
    <row r="204" spans="2:14">
      <c r="B204" s="76"/>
      <c r="C204" s="76"/>
      <c r="D204" s="17" t="s">
        <v>29</v>
      </c>
      <c r="E204" s="77">
        <v>104021</v>
      </c>
      <c r="F204" s="77"/>
      <c r="G204" s="77"/>
      <c r="H204" s="77"/>
      <c r="I204" s="77"/>
      <c r="J204" s="77"/>
      <c r="K204" s="77"/>
      <c r="L204" s="77"/>
    </row>
    <row r="205" spans="2:14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</row>
    <row r="206" spans="2:14" ht="16.5" customHeight="1">
      <c r="B206" s="76" t="s">
        <v>31</v>
      </c>
      <c r="C206" s="76"/>
      <c r="D206" s="76"/>
      <c r="E206" s="77" t="s">
        <v>118</v>
      </c>
      <c r="F206" s="77"/>
      <c r="G206" s="77"/>
      <c r="H206" s="77"/>
      <c r="I206" s="77"/>
      <c r="J206" s="77"/>
      <c r="K206" s="77"/>
      <c r="L206" s="77"/>
    </row>
    <row r="207" spans="2:14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</row>
    <row r="208" spans="2:14" ht="16.5" customHeight="1">
      <c r="B208" s="76" t="s">
        <v>32</v>
      </c>
      <c r="C208" s="76"/>
      <c r="D208" s="76"/>
      <c r="E208" s="77">
        <v>1006</v>
      </c>
      <c r="F208" s="77"/>
      <c r="G208" s="77"/>
      <c r="H208" s="77"/>
      <c r="I208" s="77"/>
      <c r="J208" s="77"/>
      <c r="K208" s="77"/>
      <c r="L208" s="77"/>
    </row>
    <row r="209" spans="2:1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</row>
    <row r="210" spans="2:15" ht="16.5" customHeight="1">
      <c r="B210" s="76" t="s">
        <v>33</v>
      </c>
      <c r="C210" s="76"/>
      <c r="D210" s="76"/>
      <c r="E210" s="77">
        <v>1</v>
      </c>
      <c r="F210" s="77"/>
      <c r="G210" s="77"/>
      <c r="H210" s="77"/>
      <c r="I210" s="77"/>
      <c r="J210" s="77"/>
      <c r="K210" s="77"/>
      <c r="L210" s="77"/>
    </row>
    <row r="211" spans="2:1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</row>
    <row r="212" spans="2:15" ht="16.5" customHeight="1">
      <c r="B212" s="90" t="s">
        <v>34</v>
      </c>
      <c r="C212" s="90"/>
      <c r="D212" s="17" t="s">
        <v>35</v>
      </c>
      <c r="E212" s="91" t="s">
        <v>116</v>
      </c>
      <c r="F212" s="91"/>
      <c r="G212" s="91"/>
      <c r="H212" s="91"/>
      <c r="I212" s="91"/>
      <c r="J212" s="91"/>
      <c r="K212" s="91"/>
      <c r="L212" s="91"/>
    </row>
    <row r="213" spans="2:15">
      <c r="B213" s="90"/>
      <c r="C213" s="90"/>
      <c r="D213" s="17" t="s">
        <v>36</v>
      </c>
      <c r="E213" s="91" t="s">
        <v>116</v>
      </c>
      <c r="F213" s="91"/>
      <c r="G213" s="91"/>
      <c r="H213" s="91"/>
      <c r="I213" s="91"/>
      <c r="J213" s="91"/>
      <c r="K213" s="91"/>
      <c r="L213" s="91"/>
    </row>
    <row r="214" spans="2:15">
      <c r="B214" s="90"/>
      <c r="C214" s="90"/>
      <c r="D214" s="17" t="s">
        <v>37</v>
      </c>
      <c r="E214" s="91" t="s">
        <v>117</v>
      </c>
      <c r="F214" s="91"/>
      <c r="G214" s="91"/>
      <c r="H214" s="91"/>
      <c r="I214" s="91"/>
      <c r="J214" s="91"/>
      <c r="K214" s="91"/>
      <c r="L214" s="91"/>
    </row>
    <row r="215" spans="2:1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</row>
    <row r="216" spans="2:15" ht="27" customHeight="1">
      <c r="B216" s="81" t="s">
        <v>38</v>
      </c>
      <c r="C216" s="82"/>
      <c r="D216" s="17" t="s">
        <v>39</v>
      </c>
      <c r="E216" s="87" t="s">
        <v>119</v>
      </c>
      <c r="F216" s="88"/>
      <c r="G216" s="88"/>
      <c r="H216" s="88"/>
      <c r="I216" s="88"/>
      <c r="J216" s="88"/>
      <c r="K216" s="88"/>
      <c r="L216" s="89"/>
    </row>
    <row r="217" spans="2:15" ht="27">
      <c r="B217" s="83"/>
      <c r="C217" s="84"/>
      <c r="D217" s="17" t="s">
        <v>40</v>
      </c>
      <c r="E217" s="77">
        <v>1108</v>
      </c>
      <c r="F217" s="77"/>
      <c r="G217" s="77"/>
      <c r="H217" s="77"/>
      <c r="I217" s="77"/>
      <c r="J217" s="77"/>
      <c r="K217" s="77"/>
      <c r="L217" s="77"/>
    </row>
    <row r="218" spans="2:15" ht="27" customHeight="1">
      <c r="B218" s="83"/>
      <c r="C218" s="84"/>
      <c r="D218" s="17" t="s">
        <v>41</v>
      </c>
      <c r="E218" s="87" t="s">
        <v>136</v>
      </c>
      <c r="F218" s="88"/>
      <c r="G218" s="88"/>
      <c r="H218" s="88"/>
      <c r="I218" s="88"/>
      <c r="J218" s="88"/>
      <c r="K218" s="88"/>
      <c r="L218" s="89"/>
    </row>
    <row r="219" spans="2:15" ht="27">
      <c r="B219" s="85"/>
      <c r="C219" s="86"/>
      <c r="D219" s="17" t="s">
        <v>42</v>
      </c>
      <c r="E219" s="77">
        <v>11002</v>
      </c>
      <c r="F219" s="77"/>
      <c r="G219" s="77"/>
      <c r="H219" s="77"/>
      <c r="I219" s="77"/>
      <c r="J219" s="77"/>
      <c r="K219" s="77"/>
      <c r="L219" s="77"/>
    </row>
    <row r="220" spans="2:1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</row>
    <row r="221" spans="2:15" ht="16.5" customHeight="1">
      <c r="B221" s="76" t="s">
        <v>43</v>
      </c>
      <c r="C221" s="76"/>
      <c r="D221" s="76"/>
      <c r="E221" s="77" t="s">
        <v>122</v>
      </c>
      <c r="F221" s="77"/>
      <c r="G221" s="77"/>
      <c r="H221" s="77"/>
      <c r="I221" s="77"/>
      <c r="J221" s="77"/>
      <c r="K221" s="77"/>
      <c r="L221" s="77"/>
    </row>
    <row r="223" spans="2:15" ht="52.5" customHeight="1">
      <c r="B223" s="70" t="s">
        <v>48</v>
      </c>
      <c r="C223" s="74" t="s">
        <v>1</v>
      </c>
      <c r="D223" s="74"/>
      <c r="E223" s="70" t="s">
        <v>47</v>
      </c>
      <c r="F223" s="70" t="s">
        <v>2</v>
      </c>
      <c r="G223" s="70"/>
      <c r="H223" s="70"/>
      <c r="I223" s="70" t="s">
        <v>45</v>
      </c>
      <c r="J223" s="70" t="s">
        <v>3</v>
      </c>
      <c r="K223" s="70" t="s">
        <v>4</v>
      </c>
      <c r="L223" s="70" t="s">
        <v>5</v>
      </c>
      <c r="M223" s="70" t="s">
        <v>44</v>
      </c>
      <c r="N223" s="70"/>
      <c r="O223" s="70" t="s">
        <v>6</v>
      </c>
    </row>
    <row r="224" spans="2:15" ht="67.5">
      <c r="B224" s="70"/>
      <c r="C224" s="18" t="s">
        <v>7</v>
      </c>
      <c r="D224" s="16" t="s">
        <v>0</v>
      </c>
      <c r="E224" s="70"/>
      <c r="F224" s="16" t="s">
        <v>46</v>
      </c>
      <c r="G224" s="16" t="s">
        <v>8</v>
      </c>
      <c r="H224" s="16" t="s">
        <v>9</v>
      </c>
      <c r="I224" s="70"/>
      <c r="J224" s="70"/>
      <c r="K224" s="70"/>
      <c r="L224" s="70"/>
      <c r="M224" s="16" t="s">
        <v>10</v>
      </c>
      <c r="N224" s="16" t="s">
        <v>11</v>
      </c>
      <c r="O224" s="70"/>
    </row>
    <row r="225" spans="2:15">
      <c r="B225" s="20" t="s">
        <v>12</v>
      </c>
      <c r="C225" s="20" t="s">
        <v>13</v>
      </c>
      <c r="D225" s="20" t="s">
        <v>14</v>
      </c>
      <c r="E225" s="20" t="s">
        <v>15</v>
      </c>
      <c r="F225" s="20" t="s">
        <v>16</v>
      </c>
      <c r="G225" s="20" t="s">
        <v>17</v>
      </c>
      <c r="H225" s="20" t="s">
        <v>18</v>
      </c>
      <c r="I225" s="20" t="s">
        <v>19</v>
      </c>
      <c r="J225" s="20" t="s">
        <v>20</v>
      </c>
      <c r="K225" s="20" t="s">
        <v>21</v>
      </c>
      <c r="L225" s="20" t="s">
        <v>22</v>
      </c>
      <c r="M225" s="20" t="s">
        <v>23</v>
      </c>
      <c r="N225" s="20" t="s">
        <v>24</v>
      </c>
      <c r="O225" s="20" t="s">
        <v>25</v>
      </c>
    </row>
    <row r="226" spans="2:15">
      <c r="B226" s="2">
        <v>1100000</v>
      </c>
      <c r="C226" s="3" t="s">
        <v>69</v>
      </c>
      <c r="D226" s="2" t="s">
        <v>26</v>
      </c>
      <c r="E226" s="21">
        <f>E227+E229</f>
        <v>243512.5</v>
      </c>
      <c r="F226" s="21"/>
      <c r="G226" s="21">
        <f>G227+G229</f>
        <v>0</v>
      </c>
      <c r="H226" s="21">
        <f>H227+H229</f>
        <v>0</v>
      </c>
      <c r="I226" s="21">
        <f>E226+F226+G226+H226</f>
        <v>243512.5</v>
      </c>
      <c r="J226" s="21">
        <f>J227+J229</f>
        <v>84592.22</v>
      </c>
      <c r="K226" s="21">
        <f t="shared" ref="K226:L226" si="33">K227+K229</f>
        <v>84592.22</v>
      </c>
      <c r="L226" s="21">
        <f t="shared" si="33"/>
        <v>84592.22</v>
      </c>
      <c r="M226" s="8"/>
      <c r="N226" s="8"/>
      <c r="O226" s="8"/>
    </row>
    <row r="227" spans="2:15">
      <c r="B227" s="2">
        <v>1121000</v>
      </c>
      <c r="C227" s="4" t="s">
        <v>52</v>
      </c>
      <c r="D227" s="2"/>
      <c r="E227" s="21">
        <f>E228</f>
        <v>36461.599999999999</v>
      </c>
      <c r="F227" s="21"/>
      <c r="G227" s="21">
        <f t="shared" ref="G227:H227" si="34">G228</f>
        <v>0</v>
      </c>
      <c r="H227" s="21">
        <f t="shared" si="34"/>
        <v>-20400</v>
      </c>
      <c r="I227" s="21">
        <f t="shared" ref="I227" si="35">E227+F227+G227+H227</f>
        <v>16061.599999999999</v>
      </c>
      <c r="J227" s="21">
        <f>J228</f>
        <v>6790.12</v>
      </c>
      <c r="K227" s="21">
        <f>K228</f>
        <v>6790.12</v>
      </c>
      <c r="L227" s="21">
        <f>L228</f>
        <v>6790.12</v>
      </c>
      <c r="M227" s="8"/>
      <c r="N227" s="8"/>
      <c r="O227" s="8"/>
    </row>
    <row r="228" spans="2:15">
      <c r="B228" s="2">
        <v>1121100</v>
      </c>
      <c r="C228" s="3" t="s">
        <v>75</v>
      </c>
      <c r="D228" s="2">
        <v>421100</v>
      </c>
      <c r="E228" s="21">
        <v>36461.599999999999</v>
      </c>
      <c r="F228" s="8"/>
      <c r="G228" s="8"/>
      <c r="H228" s="21">
        <v>-20400</v>
      </c>
      <c r="I228" s="21">
        <f>E228+F228+G228+H228</f>
        <v>16061.599999999999</v>
      </c>
      <c r="J228" s="21">
        <v>6790.12</v>
      </c>
      <c r="K228" s="21">
        <v>6790.12</v>
      </c>
      <c r="L228" s="21">
        <v>6790.12</v>
      </c>
      <c r="M228" s="8"/>
      <c r="N228" s="8"/>
      <c r="O228" s="8"/>
    </row>
    <row r="229" spans="2:15">
      <c r="B229" s="2">
        <v>1123000</v>
      </c>
      <c r="C229" s="4" t="s">
        <v>85</v>
      </c>
      <c r="D229" s="2" t="s">
        <v>26</v>
      </c>
      <c r="E229" s="21">
        <f>E230+E231</f>
        <v>207050.9</v>
      </c>
      <c r="F229" s="21"/>
      <c r="G229" s="21">
        <f>G230+G231</f>
        <v>0</v>
      </c>
      <c r="H229" s="21">
        <f>H230+H231</f>
        <v>20400</v>
      </c>
      <c r="I229" s="21">
        <f t="shared" ref="I229:I232" si="36">E229+F229+G229+H229</f>
        <v>227450.9</v>
      </c>
      <c r="J229" s="21">
        <f>J230+J231</f>
        <v>77802.100000000006</v>
      </c>
      <c r="K229" s="21">
        <f>K230+K231</f>
        <v>77802.100000000006</v>
      </c>
      <c r="L229" s="21">
        <f>L230+L231</f>
        <v>77802.100000000006</v>
      </c>
      <c r="M229" s="8"/>
      <c r="N229" s="8"/>
      <c r="O229" s="8"/>
    </row>
    <row r="230" spans="2:15">
      <c r="B230" s="2">
        <v>1123200</v>
      </c>
      <c r="C230" s="3" t="s">
        <v>87</v>
      </c>
      <c r="D230" s="2">
        <v>423200</v>
      </c>
      <c r="E230" s="21">
        <v>206798.9</v>
      </c>
      <c r="F230" s="8"/>
      <c r="G230" s="21"/>
      <c r="H230" s="21">
        <v>20400</v>
      </c>
      <c r="I230" s="21">
        <f t="shared" si="36"/>
        <v>227198.9</v>
      </c>
      <c r="J230" s="21">
        <v>77740</v>
      </c>
      <c r="K230" s="21">
        <v>77740</v>
      </c>
      <c r="L230" s="21">
        <v>77740</v>
      </c>
      <c r="M230" s="8"/>
      <c r="N230" s="8"/>
      <c r="O230" s="8"/>
    </row>
    <row r="231" spans="2:15">
      <c r="B231" s="2">
        <v>1123400</v>
      </c>
      <c r="C231" s="3" t="s">
        <v>89</v>
      </c>
      <c r="D231" s="2">
        <v>423400</v>
      </c>
      <c r="E231" s="21">
        <v>252</v>
      </c>
      <c r="F231" s="8"/>
      <c r="G231" s="8"/>
      <c r="H231" s="21"/>
      <c r="I231" s="21">
        <f t="shared" si="36"/>
        <v>252</v>
      </c>
      <c r="J231" s="21">
        <v>62.1</v>
      </c>
      <c r="K231" s="21">
        <v>62.1</v>
      </c>
      <c r="L231" s="21">
        <v>62.1</v>
      </c>
      <c r="M231" s="8"/>
      <c r="N231" s="8"/>
      <c r="O231" s="8"/>
    </row>
    <row r="232" spans="2:15">
      <c r="B232" s="2">
        <v>1000000</v>
      </c>
      <c r="C232" s="2" t="s">
        <v>134</v>
      </c>
      <c r="D232" s="2"/>
      <c r="E232" s="21">
        <f>E226</f>
        <v>243512.5</v>
      </c>
      <c r="F232" s="21"/>
      <c r="G232" s="21">
        <f t="shared" ref="G232:H232" si="37">G226</f>
        <v>0</v>
      </c>
      <c r="H232" s="21">
        <f t="shared" si="37"/>
        <v>0</v>
      </c>
      <c r="I232" s="21">
        <f t="shared" si="36"/>
        <v>243512.5</v>
      </c>
      <c r="J232" s="21">
        <f>J226</f>
        <v>84592.22</v>
      </c>
      <c r="K232" s="21">
        <f>K226</f>
        <v>84592.22</v>
      </c>
      <c r="L232" s="21">
        <f>L226</f>
        <v>84592.22</v>
      </c>
      <c r="M232" s="8"/>
      <c r="N232" s="8"/>
      <c r="O232" s="8"/>
    </row>
    <row r="233" spans="2:15">
      <c r="G233" s="32"/>
    </row>
    <row r="234" spans="2:15" ht="16.5" customHeight="1">
      <c r="C234" s="64" t="s">
        <v>145</v>
      </c>
      <c r="D234" s="71" t="s">
        <v>63</v>
      </c>
      <c r="E234" s="71"/>
      <c r="F234" s="71"/>
      <c r="G234" s="72" t="s">
        <v>64</v>
      </c>
      <c r="H234" s="72"/>
      <c r="J234" s="73" t="s">
        <v>123</v>
      </c>
      <c r="K234" s="73"/>
      <c r="L234" s="73"/>
    </row>
    <row r="235" spans="2:15" ht="16.5" customHeight="1">
      <c r="C235" s="6"/>
      <c r="D235" s="6"/>
      <c r="E235" s="1"/>
      <c r="G235" s="72" t="s">
        <v>65</v>
      </c>
      <c r="H235" s="72"/>
      <c r="J235" s="72" t="s">
        <v>66</v>
      </c>
      <c r="K235" s="72"/>
      <c r="L235" s="72"/>
    </row>
    <row r="236" spans="2:15">
      <c r="C236" s="15" t="s">
        <v>67</v>
      </c>
      <c r="D236" s="6"/>
      <c r="E236" s="6"/>
      <c r="F236" s="6"/>
      <c r="G236" s="6"/>
      <c r="H236" s="6"/>
      <c r="I236" s="6"/>
    </row>
    <row r="237" spans="2:15" ht="16.5" customHeight="1">
      <c r="C237" s="6"/>
      <c r="D237" s="71" t="s">
        <v>68</v>
      </c>
      <c r="E237" s="71"/>
      <c r="F237" s="71"/>
      <c r="G237" s="72" t="s">
        <v>64</v>
      </c>
      <c r="H237" s="72"/>
      <c r="I237" s="5"/>
      <c r="J237" s="73" t="s">
        <v>140</v>
      </c>
      <c r="K237" s="73"/>
      <c r="L237" s="73"/>
    </row>
    <row r="238" spans="2:15" ht="16.5" customHeight="1">
      <c r="C238" s="6"/>
      <c r="D238" s="6"/>
      <c r="E238" s="6"/>
      <c r="F238" s="5"/>
      <c r="G238" s="72" t="s">
        <v>65</v>
      </c>
      <c r="H238" s="72"/>
      <c r="I238" s="5"/>
      <c r="J238" s="72" t="s">
        <v>66</v>
      </c>
      <c r="K238" s="72"/>
      <c r="L238" s="72"/>
    </row>
    <row r="244" spans="2:14">
      <c r="J244" s="79" t="s">
        <v>115</v>
      </c>
      <c r="K244" s="79"/>
      <c r="L244" s="79"/>
    </row>
    <row r="245" spans="2:14">
      <c r="J245" s="19"/>
      <c r="K245" s="19"/>
      <c r="L245" s="19"/>
    </row>
    <row r="246" spans="2:14">
      <c r="B246" s="80" t="s">
        <v>113</v>
      </c>
      <c r="C246" s="80"/>
      <c r="D246" s="80"/>
      <c r="E246" s="80"/>
      <c r="F246" s="80"/>
      <c r="G246" s="80"/>
      <c r="H246" s="80"/>
      <c r="I246" s="80"/>
      <c r="J246" s="80"/>
      <c r="K246" s="80"/>
      <c r="L246" s="80"/>
    </row>
    <row r="247" spans="2:14">
      <c r="B247" s="80" t="s">
        <v>114</v>
      </c>
      <c r="C247" s="80"/>
      <c r="D247" s="80"/>
      <c r="E247" s="80"/>
      <c r="F247" s="80"/>
      <c r="G247" s="80"/>
      <c r="H247" s="80"/>
      <c r="I247" s="80"/>
      <c r="J247" s="80"/>
      <c r="K247" s="80"/>
      <c r="L247" s="80"/>
    </row>
    <row r="248" spans="2:14">
      <c r="B248" s="80" t="s">
        <v>144</v>
      </c>
      <c r="C248" s="80"/>
      <c r="D248" s="80"/>
      <c r="E248" s="80"/>
      <c r="F248" s="80"/>
      <c r="G248" s="80"/>
      <c r="H248" s="80"/>
      <c r="I248" s="80"/>
      <c r="J248" s="80"/>
      <c r="K248" s="80"/>
      <c r="L248" s="80"/>
    </row>
    <row r="249" spans="2:14">
      <c r="N249" s="9"/>
    </row>
    <row r="250" spans="2:14">
      <c r="B250" s="76" t="s">
        <v>27</v>
      </c>
      <c r="C250" s="76"/>
      <c r="D250" s="17" t="s">
        <v>28</v>
      </c>
      <c r="E250" s="77" t="s">
        <v>118</v>
      </c>
      <c r="F250" s="77"/>
      <c r="G250" s="77"/>
      <c r="H250" s="77"/>
      <c r="I250" s="77"/>
      <c r="J250" s="77"/>
      <c r="K250" s="77"/>
      <c r="L250" s="77"/>
    </row>
    <row r="251" spans="2:14">
      <c r="B251" s="76"/>
      <c r="C251" s="76"/>
      <c r="D251" s="17" t="s">
        <v>29</v>
      </c>
      <c r="E251" s="77">
        <v>104021</v>
      </c>
      <c r="F251" s="77"/>
      <c r="G251" s="77"/>
      <c r="H251" s="77"/>
      <c r="I251" s="77"/>
      <c r="J251" s="77"/>
      <c r="K251" s="77"/>
      <c r="L251" s="77"/>
    </row>
    <row r="252" spans="2:14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</row>
    <row r="253" spans="2:14">
      <c r="B253" s="76" t="s">
        <v>30</v>
      </c>
      <c r="C253" s="76"/>
      <c r="D253" s="17" t="s">
        <v>28</v>
      </c>
      <c r="E253" s="77" t="s">
        <v>118</v>
      </c>
      <c r="F253" s="77"/>
      <c r="G253" s="77"/>
      <c r="H253" s="77"/>
      <c r="I253" s="77"/>
      <c r="J253" s="77"/>
      <c r="K253" s="77"/>
      <c r="L253" s="77"/>
    </row>
    <row r="254" spans="2:14">
      <c r="B254" s="76"/>
      <c r="C254" s="76"/>
      <c r="D254" s="17" t="s">
        <v>29</v>
      </c>
      <c r="E254" s="77">
        <v>104021</v>
      </c>
      <c r="F254" s="77"/>
      <c r="G254" s="77"/>
      <c r="H254" s="77"/>
      <c r="I254" s="77"/>
      <c r="J254" s="77"/>
      <c r="K254" s="77"/>
      <c r="L254" s="77"/>
    </row>
    <row r="255" spans="2:14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</row>
    <row r="256" spans="2:14">
      <c r="B256" s="76" t="s">
        <v>31</v>
      </c>
      <c r="C256" s="76"/>
      <c r="D256" s="76"/>
      <c r="E256" s="77" t="s">
        <v>118</v>
      </c>
      <c r="F256" s="77"/>
      <c r="G256" s="77"/>
      <c r="H256" s="77"/>
      <c r="I256" s="77"/>
      <c r="J256" s="77"/>
      <c r="K256" s="77"/>
      <c r="L256" s="77"/>
    </row>
    <row r="257" spans="2:12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</row>
    <row r="258" spans="2:12">
      <c r="B258" s="76" t="s">
        <v>32</v>
      </c>
      <c r="C258" s="76"/>
      <c r="D258" s="76"/>
      <c r="E258" s="77">
        <v>1006</v>
      </c>
      <c r="F258" s="77"/>
      <c r="G258" s="77"/>
      <c r="H258" s="77"/>
      <c r="I258" s="77"/>
      <c r="J258" s="77"/>
      <c r="K258" s="77"/>
      <c r="L258" s="77"/>
    </row>
    <row r="259" spans="2:12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</row>
    <row r="260" spans="2:12">
      <c r="B260" s="76" t="s">
        <v>33</v>
      </c>
      <c r="C260" s="76"/>
      <c r="D260" s="76"/>
      <c r="E260" s="77">
        <v>1</v>
      </c>
      <c r="F260" s="77"/>
      <c r="G260" s="77"/>
      <c r="H260" s="77"/>
      <c r="I260" s="77"/>
      <c r="J260" s="77"/>
      <c r="K260" s="77"/>
      <c r="L260" s="77"/>
    </row>
    <row r="261" spans="2:12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</row>
    <row r="262" spans="2:12">
      <c r="B262" s="90" t="s">
        <v>34</v>
      </c>
      <c r="C262" s="90"/>
      <c r="D262" s="17" t="s">
        <v>35</v>
      </c>
      <c r="E262" s="91" t="s">
        <v>116</v>
      </c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0"/>
      <c r="D263" s="17" t="s">
        <v>36</v>
      </c>
      <c r="E263" s="91" t="s">
        <v>116</v>
      </c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0"/>
      <c r="D264" s="17" t="s">
        <v>37</v>
      </c>
      <c r="E264" s="93" t="s">
        <v>127</v>
      </c>
      <c r="F264" s="93"/>
      <c r="G264" s="93"/>
      <c r="H264" s="93"/>
      <c r="I264" s="93"/>
      <c r="J264" s="93"/>
      <c r="K264" s="93"/>
      <c r="L264" s="93"/>
    </row>
    <row r="265" spans="2:12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</row>
    <row r="266" spans="2:12" ht="27" customHeight="1">
      <c r="B266" s="81" t="s">
        <v>38</v>
      </c>
      <c r="C266" s="82"/>
      <c r="D266" s="17" t="s">
        <v>39</v>
      </c>
      <c r="E266" s="87" t="s">
        <v>119</v>
      </c>
      <c r="F266" s="88"/>
      <c r="G266" s="88"/>
      <c r="H266" s="88"/>
      <c r="I266" s="88"/>
      <c r="J266" s="88"/>
      <c r="K266" s="88"/>
      <c r="L266" s="89"/>
    </row>
    <row r="267" spans="2:12" ht="27">
      <c r="B267" s="83"/>
      <c r="C267" s="84"/>
      <c r="D267" s="17" t="s">
        <v>40</v>
      </c>
      <c r="E267" s="77">
        <v>1108</v>
      </c>
      <c r="F267" s="77"/>
      <c r="G267" s="77"/>
      <c r="H267" s="77"/>
      <c r="I267" s="77"/>
      <c r="J267" s="77"/>
      <c r="K267" s="77"/>
      <c r="L267" s="77"/>
    </row>
    <row r="268" spans="2:12" ht="27">
      <c r="B268" s="83"/>
      <c r="C268" s="84"/>
      <c r="D268" s="17" t="s">
        <v>41</v>
      </c>
      <c r="E268" s="87" t="s">
        <v>128</v>
      </c>
      <c r="F268" s="88"/>
      <c r="G268" s="88"/>
      <c r="H268" s="88"/>
      <c r="I268" s="88"/>
      <c r="J268" s="88"/>
      <c r="K268" s="88"/>
      <c r="L268" s="89"/>
    </row>
    <row r="269" spans="2:12" ht="27">
      <c r="B269" s="85"/>
      <c r="C269" s="86"/>
      <c r="D269" s="17" t="s">
        <v>42</v>
      </c>
      <c r="E269" s="77">
        <v>11003</v>
      </c>
      <c r="F269" s="77"/>
      <c r="G269" s="77"/>
      <c r="H269" s="77"/>
      <c r="I269" s="77"/>
      <c r="J269" s="77"/>
      <c r="K269" s="77"/>
      <c r="L269" s="77"/>
    </row>
    <row r="270" spans="2:12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</row>
    <row r="271" spans="2:12">
      <c r="B271" s="76" t="s">
        <v>43</v>
      </c>
      <c r="C271" s="76"/>
      <c r="D271" s="76"/>
      <c r="E271" s="77" t="s">
        <v>122</v>
      </c>
      <c r="F271" s="77"/>
      <c r="G271" s="77"/>
      <c r="H271" s="77"/>
      <c r="I271" s="77"/>
      <c r="J271" s="77"/>
      <c r="K271" s="77"/>
      <c r="L271" s="77"/>
    </row>
    <row r="273" spans="2:15" ht="39.75" customHeight="1">
      <c r="B273" s="70" t="s">
        <v>48</v>
      </c>
      <c r="C273" s="74" t="s">
        <v>1</v>
      </c>
      <c r="D273" s="74"/>
      <c r="E273" s="70" t="s">
        <v>47</v>
      </c>
      <c r="F273" s="70" t="s">
        <v>2</v>
      </c>
      <c r="G273" s="70"/>
      <c r="H273" s="70"/>
      <c r="I273" s="70" t="s">
        <v>45</v>
      </c>
      <c r="J273" s="70" t="s">
        <v>3</v>
      </c>
      <c r="K273" s="70" t="s">
        <v>4</v>
      </c>
      <c r="L273" s="70" t="s">
        <v>5</v>
      </c>
      <c r="M273" s="70" t="s">
        <v>44</v>
      </c>
      <c r="N273" s="70"/>
      <c r="O273" s="70" t="s">
        <v>6</v>
      </c>
    </row>
    <row r="274" spans="2:15" ht="67.5">
      <c r="B274" s="70"/>
      <c r="C274" s="18" t="s">
        <v>7</v>
      </c>
      <c r="D274" s="16" t="s">
        <v>0</v>
      </c>
      <c r="E274" s="70"/>
      <c r="F274" s="16" t="s">
        <v>46</v>
      </c>
      <c r="G274" s="16" t="s">
        <v>8</v>
      </c>
      <c r="H274" s="16" t="s">
        <v>9</v>
      </c>
      <c r="I274" s="70"/>
      <c r="J274" s="70"/>
      <c r="K274" s="70"/>
      <c r="L274" s="70"/>
      <c r="M274" s="16" t="s">
        <v>10</v>
      </c>
      <c r="N274" s="16" t="s">
        <v>11</v>
      </c>
      <c r="O274" s="70"/>
    </row>
    <row r="275" spans="2:15">
      <c r="B275" s="20" t="s">
        <v>12</v>
      </c>
      <c r="C275" s="20" t="s">
        <v>13</v>
      </c>
      <c r="D275" s="20" t="s">
        <v>14</v>
      </c>
      <c r="E275" s="20" t="s">
        <v>15</v>
      </c>
      <c r="F275" s="20" t="s">
        <v>16</v>
      </c>
      <c r="G275" s="20" t="s">
        <v>17</v>
      </c>
      <c r="H275" s="20" t="s">
        <v>18</v>
      </c>
      <c r="I275" s="20" t="s">
        <v>19</v>
      </c>
      <c r="J275" s="20" t="s">
        <v>20</v>
      </c>
      <c r="K275" s="20" t="s">
        <v>21</v>
      </c>
      <c r="L275" s="20" t="s">
        <v>22</v>
      </c>
      <c r="M275" s="20" t="s">
        <v>23</v>
      </c>
      <c r="N275" s="20" t="s">
        <v>24</v>
      </c>
      <c r="O275" s="20" t="s">
        <v>25</v>
      </c>
    </row>
    <row r="276" spans="2:15">
      <c r="B276" s="2">
        <v>1100000</v>
      </c>
      <c r="C276" s="3" t="s">
        <v>69</v>
      </c>
      <c r="D276" s="2" t="s">
        <v>26</v>
      </c>
      <c r="E276" s="21">
        <f>E278</f>
        <v>80816.7</v>
      </c>
      <c r="F276" s="21">
        <f t="shared" ref="F276:H276" si="38">F278</f>
        <v>0</v>
      </c>
      <c r="G276" s="21">
        <f t="shared" si="38"/>
        <v>0</v>
      </c>
      <c r="H276" s="21">
        <f t="shared" si="38"/>
        <v>1500</v>
      </c>
      <c r="I276" s="21">
        <f t="shared" ref="I276" si="39">E276+F276+G276+H276</f>
        <v>82316.7</v>
      </c>
      <c r="J276" s="21">
        <f>J278</f>
        <v>80164.69</v>
      </c>
      <c r="K276" s="21">
        <f t="shared" ref="K276:L276" si="40">K278</f>
        <v>80164.69</v>
      </c>
      <c r="L276" s="21">
        <f t="shared" si="40"/>
        <v>80164.69</v>
      </c>
      <c r="M276" s="8"/>
      <c r="N276" s="8"/>
      <c r="O276" s="8"/>
    </row>
    <row r="277" spans="2:15">
      <c r="B277" s="2">
        <v>1123000</v>
      </c>
      <c r="C277" s="4" t="s">
        <v>85</v>
      </c>
      <c r="D277" s="2" t="s">
        <v>26</v>
      </c>
      <c r="E277" s="8"/>
      <c r="F277" s="8"/>
      <c r="G277" s="8"/>
      <c r="H277" s="8"/>
      <c r="I277" s="21"/>
      <c r="J277" s="8"/>
      <c r="K277" s="8"/>
      <c r="L277" s="8"/>
      <c r="M277" s="8"/>
      <c r="N277" s="8"/>
      <c r="O277" s="8"/>
    </row>
    <row r="278" spans="2:15">
      <c r="B278" s="2">
        <v>1123800</v>
      </c>
      <c r="C278" s="3" t="s">
        <v>93</v>
      </c>
      <c r="D278" s="2">
        <v>423900</v>
      </c>
      <c r="E278" s="21">
        <v>80816.7</v>
      </c>
      <c r="F278" s="8"/>
      <c r="G278" s="8"/>
      <c r="H278" s="21">
        <v>1500</v>
      </c>
      <c r="I278" s="21">
        <f t="shared" ref="I278" si="41">E278+F278+G278+H278</f>
        <v>82316.7</v>
      </c>
      <c r="J278" s="8">
        <v>80164.69</v>
      </c>
      <c r="K278" s="63">
        <v>80164.69</v>
      </c>
      <c r="L278" s="63">
        <v>80164.69</v>
      </c>
      <c r="M278" s="8"/>
      <c r="N278" s="8"/>
      <c r="O278" s="8"/>
    </row>
    <row r="279" spans="2:15">
      <c r="B279" s="2">
        <v>1000000</v>
      </c>
      <c r="C279" s="2">
        <v>1</v>
      </c>
      <c r="D279" s="2"/>
      <c r="E279" s="21">
        <f>E276</f>
        <v>80816.7</v>
      </c>
      <c r="F279" s="21">
        <f t="shared" ref="F279:H279" si="42">F276</f>
        <v>0</v>
      </c>
      <c r="G279" s="21">
        <f t="shared" si="42"/>
        <v>0</v>
      </c>
      <c r="H279" s="21">
        <f t="shared" si="42"/>
        <v>1500</v>
      </c>
      <c r="I279" s="21">
        <f>I276</f>
        <v>82316.7</v>
      </c>
      <c r="J279" s="21">
        <f>J276</f>
        <v>80164.69</v>
      </c>
      <c r="K279" s="21">
        <f>K276</f>
        <v>80164.69</v>
      </c>
      <c r="L279" s="21">
        <f>L276</f>
        <v>80164.69</v>
      </c>
      <c r="M279" s="8"/>
      <c r="N279" s="8"/>
      <c r="O279" s="8"/>
    </row>
    <row r="282" spans="2:15">
      <c r="C282" s="64" t="s">
        <v>145</v>
      </c>
      <c r="D282" s="71" t="s">
        <v>63</v>
      </c>
      <c r="E282" s="71"/>
      <c r="F282" s="71"/>
      <c r="G282" s="72" t="s">
        <v>64</v>
      </c>
      <c r="H282" s="72"/>
      <c r="J282" s="73" t="s">
        <v>123</v>
      </c>
      <c r="K282" s="73"/>
      <c r="L282" s="73"/>
    </row>
    <row r="283" spans="2:15">
      <c r="C283" s="6"/>
      <c r="D283" s="6"/>
      <c r="E283" s="1"/>
      <c r="G283" s="72" t="s">
        <v>65</v>
      </c>
      <c r="H283" s="72"/>
      <c r="J283" s="72" t="s">
        <v>66</v>
      </c>
      <c r="K283" s="72"/>
      <c r="L283" s="72"/>
    </row>
    <row r="284" spans="2:15">
      <c r="C284" s="15" t="s">
        <v>67</v>
      </c>
      <c r="D284" s="6"/>
      <c r="E284" s="6"/>
      <c r="F284" s="6"/>
      <c r="G284" s="6"/>
      <c r="H284" s="6"/>
      <c r="I284" s="6"/>
    </row>
    <row r="285" spans="2:15" ht="16.5" customHeight="1">
      <c r="C285" s="6"/>
      <c r="D285" s="71" t="s">
        <v>68</v>
      </c>
      <c r="E285" s="71"/>
      <c r="F285" s="71"/>
      <c r="G285" s="72" t="s">
        <v>64</v>
      </c>
      <c r="H285" s="72"/>
      <c r="I285" s="5"/>
      <c r="J285" s="73" t="s">
        <v>140</v>
      </c>
      <c r="K285" s="73"/>
      <c r="L285" s="73"/>
    </row>
    <row r="286" spans="2:15">
      <c r="C286" s="6"/>
      <c r="D286" s="6"/>
      <c r="E286" s="6"/>
      <c r="F286" s="5"/>
      <c r="G286" s="72" t="s">
        <v>65</v>
      </c>
      <c r="H286" s="72"/>
      <c r="I286" s="5"/>
      <c r="J286" s="72" t="s">
        <v>66</v>
      </c>
      <c r="K286" s="72"/>
      <c r="L286" s="72"/>
    </row>
    <row r="287" spans="2:15">
      <c r="C287" s="6"/>
      <c r="D287" s="6"/>
      <c r="E287" s="6"/>
      <c r="F287" s="5"/>
      <c r="G287" s="57"/>
      <c r="H287" s="57"/>
      <c r="I287" s="5"/>
      <c r="J287" s="57"/>
      <c r="K287" s="57"/>
      <c r="L287" s="57"/>
    </row>
    <row r="288" spans="2:15">
      <c r="C288" s="6"/>
      <c r="D288" s="6"/>
      <c r="E288" s="6"/>
      <c r="F288" s="5"/>
      <c r="G288" s="57"/>
      <c r="H288" s="57"/>
      <c r="I288" s="5"/>
      <c r="J288" s="57"/>
      <c r="K288" s="57"/>
      <c r="L288" s="57"/>
    </row>
    <row r="289" spans="2:14">
      <c r="C289" s="6"/>
      <c r="D289" s="6"/>
      <c r="E289" s="6"/>
      <c r="F289" s="5"/>
      <c r="G289" s="57"/>
      <c r="H289" s="57"/>
      <c r="I289" s="5"/>
      <c r="J289" s="57"/>
      <c r="K289" s="57"/>
      <c r="L289" s="57"/>
    </row>
    <row r="290" spans="2:14">
      <c r="C290" s="6"/>
      <c r="D290" s="6"/>
      <c r="E290" s="6"/>
      <c r="F290" s="5"/>
      <c r="G290" s="57"/>
      <c r="H290" s="57"/>
      <c r="I290" s="5"/>
      <c r="J290" s="57"/>
      <c r="K290" s="57"/>
      <c r="L290" s="57"/>
    </row>
    <row r="291" spans="2:14">
      <c r="C291" s="6"/>
      <c r="D291" s="6"/>
      <c r="E291" s="6"/>
      <c r="F291" s="5"/>
      <c r="G291" s="57"/>
      <c r="H291" s="57"/>
      <c r="I291" s="5"/>
      <c r="J291" s="57"/>
      <c r="K291" s="57"/>
      <c r="L291" s="57"/>
    </row>
    <row r="292" spans="2:14">
      <c r="C292" s="6"/>
      <c r="D292" s="6"/>
      <c r="E292" s="6"/>
      <c r="F292" s="5"/>
      <c r="G292" s="57"/>
      <c r="H292" s="57"/>
      <c r="I292" s="5"/>
      <c r="J292" s="57"/>
      <c r="K292" s="57"/>
      <c r="L292" s="57"/>
    </row>
    <row r="293" spans="2:14" s="62" customFormat="1">
      <c r="C293" s="6"/>
      <c r="D293" s="6"/>
      <c r="E293" s="6"/>
      <c r="F293" s="5"/>
      <c r="G293" s="68"/>
      <c r="H293" s="68"/>
      <c r="I293" s="5"/>
      <c r="J293" s="68"/>
      <c r="K293" s="68"/>
      <c r="L293" s="68"/>
    </row>
    <row r="294" spans="2:14" s="62" customFormat="1">
      <c r="C294" s="6"/>
      <c r="D294" s="6"/>
      <c r="E294" s="6"/>
      <c r="F294" s="5"/>
      <c r="G294" s="68"/>
      <c r="H294" s="68"/>
      <c r="I294" s="5"/>
      <c r="J294" s="68"/>
      <c r="K294" s="68"/>
      <c r="L294" s="68"/>
    </row>
    <row r="295" spans="2:14">
      <c r="J295" s="79" t="s">
        <v>115</v>
      </c>
      <c r="K295" s="79"/>
      <c r="L295" s="79"/>
    </row>
    <row r="296" spans="2:14">
      <c r="J296" s="19"/>
      <c r="K296" s="19"/>
      <c r="L296" s="19"/>
    </row>
    <row r="297" spans="2:14">
      <c r="B297" s="80" t="s">
        <v>113</v>
      </c>
      <c r="C297" s="80"/>
      <c r="D297" s="80"/>
      <c r="E297" s="80"/>
      <c r="F297" s="80"/>
      <c r="G297" s="80"/>
      <c r="H297" s="80"/>
      <c r="I297" s="80"/>
      <c r="J297" s="80"/>
      <c r="K297" s="80"/>
      <c r="L297" s="80"/>
    </row>
    <row r="298" spans="2:14">
      <c r="B298" s="80" t="s">
        <v>114</v>
      </c>
      <c r="C298" s="80"/>
      <c r="D298" s="80"/>
      <c r="E298" s="80"/>
      <c r="F298" s="80"/>
      <c r="G298" s="80"/>
      <c r="H298" s="80"/>
      <c r="I298" s="80"/>
      <c r="J298" s="80"/>
      <c r="K298" s="80"/>
      <c r="L298" s="80"/>
    </row>
    <row r="299" spans="2:14">
      <c r="B299" s="80" t="s">
        <v>144</v>
      </c>
      <c r="C299" s="80"/>
      <c r="D299" s="80"/>
      <c r="E299" s="80"/>
      <c r="F299" s="80"/>
      <c r="G299" s="80"/>
      <c r="H299" s="80"/>
      <c r="I299" s="80"/>
      <c r="J299" s="80"/>
      <c r="K299" s="80"/>
      <c r="L299" s="80"/>
    </row>
    <row r="300" spans="2:14">
      <c r="N300" s="9"/>
    </row>
    <row r="301" spans="2:14">
      <c r="B301" s="76" t="s">
        <v>27</v>
      </c>
      <c r="C301" s="76"/>
      <c r="D301" s="17" t="s">
        <v>28</v>
      </c>
      <c r="E301" s="77" t="s">
        <v>118</v>
      </c>
      <c r="F301" s="77"/>
      <c r="G301" s="77"/>
      <c r="H301" s="77"/>
      <c r="I301" s="77"/>
      <c r="J301" s="77"/>
      <c r="K301" s="77"/>
      <c r="L301" s="77"/>
    </row>
    <row r="302" spans="2:14">
      <c r="B302" s="76"/>
      <c r="C302" s="76"/>
      <c r="D302" s="17" t="s">
        <v>29</v>
      </c>
      <c r="E302" s="77">
        <v>104021</v>
      </c>
      <c r="F302" s="77"/>
      <c r="G302" s="77"/>
      <c r="H302" s="77"/>
      <c r="I302" s="77"/>
      <c r="J302" s="77"/>
      <c r="K302" s="77"/>
      <c r="L302" s="77"/>
    </row>
    <row r="303" spans="2:14"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</row>
    <row r="304" spans="2:14">
      <c r="B304" s="76" t="s">
        <v>30</v>
      </c>
      <c r="C304" s="76"/>
      <c r="D304" s="17" t="s">
        <v>28</v>
      </c>
      <c r="E304" s="77" t="s">
        <v>118</v>
      </c>
      <c r="F304" s="77"/>
      <c r="G304" s="77"/>
      <c r="H304" s="77"/>
      <c r="I304" s="77"/>
      <c r="J304" s="77"/>
      <c r="K304" s="77"/>
      <c r="L304" s="77"/>
    </row>
    <row r="305" spans="2:12">
      <c r="B305" s="76"/>
      <c r="C305" s="76"/>
      <c r="D305" s="17" t="s">
        <v>29</v>
      </c>
      <c r="E305" s="77">
        <v>104021</v>
      </c>
      <c r="F305" s="77"/>
      <c r="G305" s="77"/>
      <c r="H305" s="77"/>
      <c r="I305" s="77"/>
      <c r="J305" s="77"/>
      <c r="K305" s="77"/>
      <c r="L305" s="77"/>
    </row>
    <row r="306" spans="2:12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</row>
    <row r="307" spans="2:12">
      <c r="B307" s="76" t="s">
        <v>31</v>
      </c>
      <c r="C307" s="76"/>
      <c r="D307" s="76"/>
      <c r="E307" s="77" t="s">
        <v>118</v>
      </c>
      <c r="F307" s="77"/>
      <c r="G307" s="77"/>
      <c r="H307" s="77"/>
      <c r="I307" s="77"/>
      <c r="J307" s="77"/>
      <c r="K307" s="77"/>
      <c r="L307" s="77"/>
    </row>
    <row r="308" spans="2:12"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</row>
    <row r="309" spans="2:12">
      <c r="B309" s="76" t="s">
        <v>32</v>
      </c>
      <c r="C309" s="76"/>
      <c r="D309" s="76"/>
      <c r="E309" s="77">
        <v>1006</v>
      </c>
      <c r="F309" s="77"/>
      <c r="G309" s="77"/>
      <c r="H309" s="77"/>
      <c r="I309" s="77"/>
      <c r="J309" s="77"/>
      <c r="K309" s="77"/>
      <c r="L309" s="77"/>
    </row>
    <row r="310" spans="2:12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</row>
    <row r="311" spans="2:12">
      <c r="B311" s="76" t="s">
        <v>33</v>
      </c>
      <c r="C311" s="76"/>
      <c r="D311" s="76"/>
      <c r="E311" s="77">
        <v>1</v>
      </c>
      <c r="F311" s="77"/>
      <c r="G311" s="77"/>
      <c r="H311" s="77"/>
      <c r="I311" s="77"/>
      <c r="J311" s="77"/>
      <c r="K311" s="77"/>
      <c r="L311" s="77"/>
    </row>
    <row r="312" spans="2:12"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</row>
    <row r="313" spans="2:12">
      <c r="B313" s="90" t="s">
        <v>34</v>
      </c>
      <c r="C313" s="90"/>
      <c r="D313" s="17" t="s">
        <v>35</v>
      </c>
      <c r="E313" s="91" t="s">
        <v>116</v>
      </c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0"/>
      <c r="D314" s="17" t="s">
        <v>36</v>
      </c>
      <c r="E314" s="91" t="s">
        <v>116</v>
      </c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0"/>
      <c r="D315" s="17" t="s">
        <v>37</v>
      </c>
      <c r="E315" s="91" t="s">
        <v>117</v>
      </c>
      <c r="F315" s="91"/>
      <c r="G315" s="91"/>
      <c r="H315" s="91"/>
      <c r="I315" s="91"/>
      <c r="J315" s="91"/>
      <c r="K315" s="91"/>
      <c r="L315" s="91"/>
    </row>
    <row r="316" spans="2:12"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</row>
    <row r="317" spans="2:12" ht="27">
      <c r="B317" s="81" t="s">
        <v>38</v>
      </c>
      <c r="C317" s="82"/>
      <c r="D317" s="17" t="s">
        <v>39</v>
      </c>
      <c r="E317" s="87" t="s">
        <v>119</v>
      </c>
      <c r="F317" s="88"/>
      <c r="G317" s="88"/>
      <c r="H317" s="88"/>
      <c r="I317" s="88"/>
      <c r="J317" s="88"/>
      <c r="K317" s="88"/>
      <c r="L317" s="89"/>
    </row>
    <row r="318" spans="2:12" ht="27">
      <c r="B318" s="83"/>
      <c r="C318" s="84"/>
      <c r="D318" s="17" t="s">
        <v>40</v>
      </c>
      <c r="E318" s="77">
        <v>1108</v>
      </c>
      <c r="F318" s="77"/>
      <c r="G318" s="77"/>
      <c r="H318" s="77"/>
      <c r="I318" s="77"/>
      <c r="J318" s="77"/>
      <c r="K318" s="77"/>
      <c r="L318" s="77"/>
    </row>
    <row r="319" spans="2:12" ht="27">
      <c r="B319" s="83"/>
      <c r="C319" s="84"/>
      <c r="D319" s="17" t="s">
        <v>41</v>
      </c>
      <c r="E319" s="87" t="s">
        <v>129</v>
      </c>
      <c r="F319" s="88"/>
      <c r="G319" s="88"/>
      <c r="H319" s="88"/>
      <c r="I319" s="88"/>
      <c r="J319" s="88"/>
      <c r="K319" s="88"/>
      <c r="L319" s="89"/>
    </row>
    <row r="320" spans="2:12" ht="27">
      <c r="B320" s="85"/>
      <c r="C320" s="86"/>
      <c r="D320" s="17" t="s">
        <v>42</v>
      </c>
      <c r="E320" s="77">
        <v>31001</v>
      </c>
      <c r="F320" s="77"/>
      <c r="G320" s="77"/>
      <c r="H320" s="77"/>
      <c r="I320" s="77"/>
      <c r="J320" s="77"/>
      <c r="K320" s="77"/>
      <c r="L320" s="77"/>
    </row>
    <row r="321" spans="2:15"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</row>
    <row r="322" spans="2:15">
      <c r="B322" s="76" t="s">
        <v>43</v>
      </c>
      <c r="C322" s="76"/>
      <c r="D322" s="76"/>
      <c r="E322" s="77" t="s">
        <v>122</v>
      </c>
      <c r="F322" s="77"/>
      <c r="G322" s="77"/>
      <c r="H322" s="77"/>
      <c r="I322" s="77"/>
      <c r="J322" s="77"/>
      <c r="K322" s="77"/>
      <c r="L322" s="77"/>
    </row>
    <row r="324" spans="2:15" ht="52.5" customHeight="1">
      <c r="B324" s="70" t="s">
        <v>48</v>
      </c>
      <c r="C324" s="74" t="s">
        <v>1</v>
      </c>
      <c r="D324" s="74"/>
      <c r="E324" s="70" t="s">
        <v>47</v>
      </c>
      <c r="F324" s="70" t="s">
        <v>2</v>
      </c>
      <c r="G324" s="70"/>
      <c r="H324" s="70"/>
      <c r="I324" s="70" t="s">
        <v>45</v>
      </c>
      <c r="J324" s="70" t="s">
        <v>3</v>
      </c>
      <c r="K324" s="70" t="s">
        <v>4</v>
      </c>
      <c r="L324" s="70" t="s">
        <v>5</v>
      </c>
      <c r="M324" s="70" t="s">
        <v>44</v>
      </c>
      <c r="N324" s="70"/>
      <c r="O324" s="70" t="s">
        <v>6</v>
      </c>
    </row>
    <row r="325" spans="2:15" ht="67.5">
      <c r="B325" s="70"/>
      <c r="C325" s="18" t="s">
        <v>7</v>
      </c>
      <c r="D325" s="16" t="s">
        <v>0</v>
      </c>
      <c r="E325" s="70"/>
      <c r="F325" s="16" t="s">
        <v>46</v>
      </c>
      <c r="G325" s="16" t="s">
        <v>8</v>
      </c>
      <c r="H325" s="16" t="s">
        <v>9</v>
      </c>
      <c r="I325" s="70"/>
      <c r="J325" s="70"/>
      <c r="K325" s="70"/>
      <c r="L325" s="70"/>
      <c r="M325" s="16" t="s">
        <v>10</v>
      </c>
      <c r="N325" s="16" t="s">
        <v>11</v>
      </c>
      <c r="O325" s="70"/>
    </row>
    <row r="326" spans="2:15">
      <c r="B326" s="20" t="s">
        <v>12</v>
      </c>
      <c r="C326" s="20" t="s">
        <v>13</v>
      </c>
      <c r="D326" s="20" t="s">
        <v>14</v>
      </c>
      <c r="E326" s="20" t="s">
        <v>15</v>
      </c>
      <c r="F326" s="20" t="s">
        <v>16</v>
      </c>
      <c r="G326" s="20" t="s">
        <v>17</v>
      </c>
      <c r="H326" s="20" t="s">
        <v>18</v>
      </c>
      <c r="I326" s="20" t="s">
        <v>19</v>
      </c>
      <c r="J326" s="20" t="s">
        <v>20</v>
      </c>
      <c r="K326" s="20" t="s">
        <v>21</v>
      </c>
      <c r="L326" s="20" t="s">
        <v>22</v>
      </c>
      <c r="M326" s="20" t="s">
        <v>23</v>
      </c>
      <c r="N326" s="20" t="s">
        <v>24</v>
      </c>
      <c r="O326" s="20" t="s">
        <v>25</v>
      </c>
    </row>
    <row r="327" spans="2:15">
      <c r="B327" s="2">
        <v>1200000</v>
      </c>
      <c r="C327" s="3" t="s">
        <v>59</v>
      </c>
      <c r="D327" s="2" t="s">
        <v>26</v>
      </c>
      <c r="E327" s="21">
        <f>E331</f>
        <v>20159.2</v>
      </c>
      <c r="F327" s="21"/>
      <c r="G327" s="21">
        <f t="shared" ref="G327" si="43">G331</f>
        <v>-8510</v>
      </c>
      <c r="H327" s="21"/>
      <c r="I327" s="21">
        <f>E327+F327+G327+H327</f>
        <v>11649.2</v>
      </c>
      <c r="J327" s="21">
        <f t="shared" ref="J327:L327" si="44">J331</f>
        <v>0</v>
      </c>
      <c r="K327" s="21">
        <f t="shared" si="44"/>
        <v>0</v>
      </c>
      <c r="L327" s="21">
        <f t="shared" si="44"/>
        <v>0</v>
      </c>
      <c r="M327" s="8"/>
      <c r="N327" s="8"/>
      <c r="O327" s="8"/>
    </row>
    <row r="328" spans="2:15">
      <c r="B328" s="2">
        <v>1210000</v>
      </c>
      <c r="C328" s="3" t="s">
        <v>60</v>
      </c>
      <c r="D328" s="2" t="s">
        <v>26</v>
      </c>
      <c r="E328" s="21"/>
      <c r="F328" s="8"/>
      <c r="G328" s="8"/>
      <c r="H328" s="8"/>
      <c r="I328" s="21"/>
      <c r="J328" s="21"/>
      <c r="K328" s="21"/>
      <c r="L328" s="21"/>
      <c r="M328" s="8"/>
      <c r="N328" s="8"/>
      <c r="O328" s="8"/>
    </row>
    <row r="329" spans="2:15">
      <c r="B329" s="2">
        <v>1211000</v>
      </c>
      <c r="C329" s="3" t="s">
        <v>109</v>
      </c>
      <c r="D329" s="2">
        <v>511100</v>
      </c>
      <c r="E329" s="21"/>
      <c r="F329" s="8"/>
      <c r="G329" s="8"/>
      <c r="H329" s="8"/>
      <c r="I329" s="21"/>
      <c r="J329" s="21"/>
      <c r="K329" s="21"/>
      <c r="L329" s="21"/>
      <c r="M329" s="8"/>
      <c r="N329" s="8"/>
      <c r="O329" s="8"/>
    </row>
    <row r="330" spans="2:15">
      <c r="B330" s="2">
        <v>1212000</v>
      </c>
      <c r="C330" s="3" t="s">
        <v>110</v>
      </c>
      <c r="D330" s="2">
        <v>511200</v>
      </c>
      <c r="E330" s="21"/>
      <c r="F330" s="8"/>
      <c r="G330" s="8"/>
      <c r="H330" s="8"/>
      <c r="I330" s="21"/>
      <c r="J330" s="21"/>
      <c r="K330" s="21"/>
      <c r="L330" s="21"/>
      <c r="M330" s="8"/>
      <c r="N330" s="8"/>
      <c r="O330" s="8"/>
    </row>
    <row r="331" spans="2:15">
      <c r="B331" s="2">
        <v>1215000</v>
      </c>
      <c r="C331" s="3" t="s">
        <v>111</v>
      </c>
      <c r="D331" s="2">
        <v>512200</v>
      </c>
      <c r="E331" s="21">
        <v>20159.2</v>
      </c>
      <c r="F331" s="8"/>
      <c r="G331" s="21">
        <v>-8510</v>
      </c>
      <c r="H331" s="8"/>
      <c r="I331" s="21">
        <f t="shared" ref="I331" si="45">E331+F331+G331+H331</f>
        <v>11649.2</v>
      </c>
      <c r="J331" s="21"/>
      <c r="K331" s="21"/>
      <c r="L331" s="21"/>
      <c r="M331" s="8"/>
      <c r="N331" s="8"/>
      <c r="O331" s="8"/>
    </row>
    <row r="332" spans="2:15">
      <c r="B332" s="2">
        <v>1216000</v>
      </c>
      <c r="C332" s="3" t="s">
        <v>112</v>
      </c>
      <c r="D332" s="2">
        <v>512900</v>
      </c>
      <c r="E332" s="21"/>
      <c r="F332" s="8"/>
      <c r="G332" s="8"/>
      <c r="H332" s="8"/>
      <c r="I332" s="21"/>
      <c r="J332" s="21"/>
      <c r="K332" s="21"/>
      <c r="L332" s="21"/>
      <c r="M332" s="8"/>
      <c r="N332" s="8"/>
      <c r="O332" s="8"/>
    </row>
    <row r="333" spans="2:15">
      <c r="B333" s="2">
        <v>1000000</v>
      </c>
      <c r="C333" s="2" t="s">
        <v>134</v>
      </c>
      <c r="D333" s="2"/>
      <c r="E333" s="21">
        <f>E327</f>
        <v>20159.2</v>
      </c>
      <c r="F333" s="21"/>
      <c r="G333" s="21">
        <f t="shared" ref="G333:L333" si="46">G327</f>
        <v>-8510</v>
      </c>
      <c r="H333" s="21">
        <f t="shared" si="46"/>
        <v>0</v>
      </c>
      <c r="I333" s="21">
        <f>E333+F333+G333+H333</f>
        <v>11649.2</v>
      </c>
      <c r="J333" s="21">
        <f t="shared" si="46"/>
        <v>0</v>
      </c>
      <c r="K333" s="21">
        <f t="shared" si="46"/>
        <v>0</v>
      </c>
      <c r="L333" s="21">
        <f t="shared" si="46"/>
        <v>0</v>
      </c>
      <c r="M333" s="8"/>
      <c r="N333" s="8"/>
      <c r="O333" s="8"/>
    </row>
    <row r="335" spans="2:15">
      <c r="C335" s="64" t="s">
        <v>145</v>
      </c>
      <c r="D335" s="71" t="s">
        <v>63</v>
      </c>
      <c r="E335" s="71"/>
      <c r="F335" s="71"/>
      <c r="G335" s="72" t="s">
        <v>64</v>
      </c>
      <c r="H335" s="72"/>
      <c r="J335" s="73" t="s">
        <v>123</v>
      </c>
      <c r="K335" s="73"/>
      <c r="L335" s="73"/>
    </row>
    <row r="336" spans="2:15">
      <c r="C336" s="6"/>
      <c r="D336" s="6"/>
      <c r="E336" s="1"/>
      <c r="G336" s="72" t="s">
        <v>65</v>
      </c>
      <c r="H336" s="72"/>
      <c r="J336" s="72" t="s">
        <v>66</v>
      </c>
      <c r="K336" s="72"/>
      <c r="L336" s="72"/>
    </row>
    <row r="337" spans="2:14">
      <c r="C337" s="15" t="s">
        <v>67</v>
      </c>
      <c r="D337" s="6"/>
      <c r="E337" s="6"/>
      <c r="F337" s="6"/>
      <c r="G337" s="6"/>
      <c r="H337" s="6"/>
      <c r="I337" s="6"/>
    </row>
    <row r="338" spans="2:14" ht="16.5" customHeight="1">
      <c r="C338" s="6"/>
      <c r="D338" s="71" t="s">
        <v>68</v>
      </c>
      <c r="E338" s="71"/>
      <c r="F338" s="71"/>
      <c r="G338" s="72" t="s">
        <v>64</v>
      </c>
      <c r="H338" s="72"/>
      <c r="I338" s="5"/>
      <c r="J338" s="73" t="s">
        <v>140</v>
      </c>
      <c r="K338" s="73"/>
      <c r="L338" s="73"/>
    </row>
    <row r="339" spans="2:14">
      <c r="C339" s="6"/>
      <c r="D339" s="6"/>
      <c r="E339" s="6"/>
      <c r="F339" s="5"/>
      <c r="G339" s="72" t="s">
        <v>65</v>
      </c>
      <c r="H339" s="72"/>
      <c r="I339" s="5"/>
      <c r="J339" s="72" t="s">
        <v>66</v>
      </c>
      <c r="K339" s="72"/>
      <c r="L339" s="72"/>
    </row>
    <row r="340" spans="2:14">
      <c r="C340" s="6"/>
      <c r="D340" s="6"/>
      <c r="E340" s="6"/>
      <c r="F340" s="5"/>
      <c r="G340" s="57"/>
      <c r="H340" s="57"/>
      <c r="I340" s="5"/>
      <c r="J340" s="57"/>
      <c r="K340" s="57"/>
      <c r="L340" s="57"/>
    </row>
    <row r="341" spans="2:14">
      <c r="C341" s="6"/>
      <c r="D341" s="6"/>
      <c r="E341" s="6"/>
      <c r="F341" s="5"/>
      <c r="G341" s="57"/>
      <c r="H341" s="57"/>
      <c r="I341" s="5"/>
      <c r="J341" s="57"/>
      <c r="K341" s="57"/>
      <c r="L341" s="57"/>
    </row>
    <row r="342" spans="2:14">
      <c r="C342" s="6"/>
      <c r="D342" s="6"/>
      <c r="E342" s="6"/>
      <c r="F342" s="5"/>
      <c r="G342" s="57"/>
      <c r="H342" s="57"/>
      <c r="I342" s="5"/>
      <c r="J342" s="57"/>
      <c r="K342" s="57"/>
      <c r="L342" s="57"/>
    </row>
    <row r="343" spans="2:14">
      <c r="C343" s="6"/>
      <c r="D343" s="6"/>
      <c r="E343" s="6"/>
      <c r="F343" s="5"/>
      <c r="G343" s="57"/>
      <c r="H343" s="57"/>
      <c r="I343" s="5"/>
      <c r="J343" s="57"/>
      <c r="K343" s="57"/>
      <c r="L343" s="57"/>
    </row>
    <row r="344" spans="2:14">
      <c r="C344" s="6"/>
      <c r="D344" s="6"/>
      <c r="E344" s="6"/>
      <c r="F344" s="5"/>
      <c r="G344" s="57"/>
      <c r="H344" s="57"/>
      <c r="I344" s="5"/>
      <c r="J344" s="57"/>
      <c r="K344" s="57"/>
      <c r="L344" s="57"/>
    </row>
    <row r="345" spans="2:14">
      <c r="J345" s="79" t="s">
        <v>115</v>
      </c>
      <c r="K345" s="79"/>
      <c r="L345" s="79"/>
    </row>
    <row r="346" spans="2:14">
      <c r="J346" s="19"/>
      <c r="K346" s="19"/>
      <c r="L346" s="19"/>
    </row>
    <row r="347" spans="2:14">
      <c r="B347" s="80" t="s">
        <v>113</v>
      </c>
      <c r="C347" s="80"/>
      <c r="D347" s="80"/>
      <c r="E347" s="80"/>
      <c r="F347" s="80"/>
      <c r="G347" s="80"/>
      <c r="H347" s="80"/>
      <c r="I347" s="80"/>
      <c r="J347" s="80"/>
      <c r="K347" s="80"/>
      <c r="L347" s="80"/>
    </row>
    <row r="348" spans="2:14">
      <c r="B348" s="80" t="s">
        <v>114</v>
      </c>
      <c r="C348" s="80"/>
      <c r="D348" s="80"/>
      <c r="E348" s="80"/>
      <c r="F348" s="80"/>
      <c r="G348" s="80"/>
      <c r="H348" s="80"/>
      <c r="I348" s="80"/>
      <c r="J348" s="80"/>
      <c r="K348" s="80"/>
      <c r="L348" s="80"/>
    </row>
    <row r="349" spans="2:14">
      <c r="B349" s="80" t="s">
        <v>144</v>
      </c>
      <c r="C349" s="80"/>
      <c r="D349" s="80"/>
      <c r="E349" s="80"/>
      <c r="F349" s="80"/>
      <c r="G349" s="80"/>
      <c r="H349" s="80"/>
      <c r="I349" s="80"/>
      <c r="J349" s="80"/>
      <c r="K349" s="80"/>
      <c r="L349" s="80"/>
    </row>
    <row r="350" spans="2:14">
      <c r="N350" s="9"/>
    </row>
    <row r="351" spans="2:14">
      <c r="B351" s="76" t="s">
        <v>27</v>
      </c>
      <c r="C351" s="76"/>
      <c r="D351" s="17" t="s">
        <v>28</v>
      </c>
      <c r="E351" s="77" t="s">
        <v>118</v>
      </c>
      <c r="F351" s="77"/>
      <c r="G351" s="77"/>
      <c r="H351" s="77"/>
      <c r="I351" s="77"/>
      <c r="J351" s="77"/>
      <c r="K351" s="77"/>
      <c r="L351" s="77"/>
    </row>
    <row r="352" spans="2:14">
      <c r="B352" s="76"/>
      <c r="C352" s="76"/>
      <c r="D352" s="17" t="s">
        <v>29</v>
      </c>
      <c r="E352" s="77">
        <v>104021</v>
      </c>
      <c r="F352" s="77"/>
      <c r="G352" s="77"/>
      <c r="H352" s="77"/>
      <c r="I352" s="77"/>
      <c r="J352" s="77"/>
      <c r="K352" s="77"/>
      <c r="L352" s="77"/>
    </row>
    <row r="353" spans="2:12"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</row>
    <row r="354" spans="2:12">
      <c r="B354" s="76" t="s">
        <v>30</v>
      </c>
      <c r="C354" s="76"/>
      <c r="D354" s="17" t="s">
        <v>28</v>
      </c>
      <c r="E354" s="77" t="s">
        <v>118</v>
      </c>
      <c r="F354" s="77"/>
      <c r="G354" s="77"/>
      <c r="H354" s="77"/>
      <c r="I354" s="77"/>
      <c r="J354" s="77"/>
      <c r="K354" s="77"/>
      <c r="L354" s="77"/>
    </row>
    <row r="355" spans="2:12">
      <c r="B355" s="76"/>
      <c r="C355" s="76"/>
      <c r="D355" s="17" t="s">
        <v>29</v>
      </c>
      <c r="E355" s="77">
        <v>104021</v>
      </c>
      <c r="F355" s="77"/>
      <c r="G355" s="77"/>
      <c r="H355" s="77"/>
      <c r="I355" s="77"/>
      <c r="J355" s="77"/>
      <c r="K355" s="77"/>
      <c r="L355" s="77"/>
    </row>
    <row r="356" spans="2:12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</row>
    <row r="357" spans="2:12">
      <c r="B357" s="76" t="s">
        <v>31</v>
      </c>
      <c r="C357" s="76"/>
      <c r="D357" s="76"/>
      <c r="E357" s="77" t="s">
        <v>118</v>
      </c>
      <c r="F357" s="77"/>
      <c r="G357" s="77"/>
      <c r="H357" s="77"/>
      <c r="I357" s="77"/>
      <c r="J357" s="77"/>
      <c r="K357" s="77"/>
      <c r="L357" s="77"/>
    </row>
    <row r="358" spans="2:12"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</row>
    <row r="359" spans="2:12">
      <c r="B359" s="76" t="s">
        <v>32</v>
      </c>
      <c r="C359" s="76"/>
      <c r="D359" s="76"/>
      <c r="E359" s="77">
        <v>1006</v>
      </c>
      <c r="F359" s="77"/>
      <c r="G359" s="77"/>
      <c r="H359" s="77"/>
      <c r="I359" s="77"/>
      <c r="J359" s="77"/>
      <c r="K359" s="77"/>
      <c r="L359" s="77"/>
    </row>
    <row r="360" spans="2:12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</row>
    <row r="361" spans="2:12">
      <c r="B361" s="76" t="s">
        <v>33</v>
      </c>
      <c r="C361" s="76"/>
      <c r="D361" s="76"/>
      <c r="E361" s="77">
        <v>1</v>
      </c>
      <c r="F361" s="77"/>
      <c r="G361" s="77"/>
      <c r="H361" s="77"/>
      <c r="I361" s="77"/>
      <c r="J361" s="77"/>
      <c r="K361" s="77"/>
      <c r="L361" s="77"/>
    </row>
    <row r="362" spans="2:12"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</row>
    <row r="363" spans="2:12">
      <c r="B363" s="90" t="s">
        <v>34</v>
      </c>
      <c r="C363" s="90"/>
      <c r="D363" s="17" t="s">
        <v>35</v>
      </c>
      <c r="E363" s="91" t="s">
        <v>116</v>
      </c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0"/>
      <c r="D364" s="17" t="s">
        <v>36</v>
      </c>
      <c r="E364" s="91" t="s">
        <v>116</v>
      </c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0"/>
      <c r="D365" s="17" t="s">
        <v>37</v>
      </c>
      <c r="E365" s="91" t="s">
        <v>117</v>
      </c>
      <c r="F365" s="91"/>
      <c r="G365" s="91"/>
      <c r="H365" s="91"/>
      <c r="I365" s="91"/>
      <c r="J365" s="91"/>
      <c r="K365" s="91"/>
      <c r="L365" s="91"/>
    </row>
    <row r="366" spans="2:12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</row>
    <row r="367" spans="2:12" ht="27">
      <c r="B367" s="81" t="s">
        <v>38</v>
      </c>
      <c r="C367" s="82"/>
      <c r="D367" s="17" t="s">
        <v>39</v>
      </c>
      <c r="E367" s="87" t="s">
        <v>130</v>
      </c>
      <c r="F367" s="88"/>
      <c r="G367" s="88"/>
      <c r="H367" s="88"/>
      <c r="I367" s="88"/>
      <c r="J367" s="88"/>
      <c r="K367" s="88"/>
      <c r="L367" s="89"/>
    </row>
    <row r="368" spans="2:12" ht="27">
      <c r="B368" s="83"/>
      <c r="C368" s="84"/>
      <c r="D368" s="17" t="s">
        <v>40</v>
      </c>
      <c r="E368" s="77">
        <v>1137</v>
      </c>
      <c r="F368" s="77"/>
      <c r="G368" s="77"/>
      <c r="H368" s="77"/>
      <c r="I368" s="77"/>
      <c r="J368" s="77"/>
      <c r="K368" s="77"/>
      <c r="L368" s="77"/>
    </row>
    <row r="369" spans="2:15" ht="27">
      <c r="B369" s="83"/>
      <c r="C369" s="84"/>
      <c r="D369" s="17" t="s">
        <v>41</v>
      </c>
      <c r="E369" s="87" t="s">
        <v>131</v>
      </c>
      <c r="F369" s="88"/>
      <c r="G369" s="88"/>
      <c r="H369" s="88"/>
      <c r="I369" s="88"/>
      <c r="J369" s="88"/>
      <c r="K369" s="88"/>
      <c r="L369" s="89"/>
    </row>
    <row r="370" spans="2:15" ht="27">
      <c r="B370" s="85"/>
      <c r="C370" s="86"/>
      <c r="D370" s="17" t="s">
        <v>42</v>
      </c>
      <c r="E370" s="77">
        <v>11001</v>
      </c>
      <c r="F370" s="77"/>
      <c r="G370" s="77"/>
      <c r="H370" s="77"/>
      <c r="I370" s="77"/>
      <c r="J370" s="77"/>
      <c r="K370" s="77"/>
      <c r="L370" s="77"/>
    </row>
    <row r="371" spans="2:15"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</row>
    <row r="372" spans="2:15">
      <c r="B372" s="76" t="s">
        <v>43</v>
      </c>
      <c r="C372" s="76"/>
      <c r="D372" s="76"/>
      <c r="E372" s="77" t="s">
        <v>122</v>
      </c>
      <c r="F372" s="77"/>
      <c r="G372" s="77"/>
      <c r="H372" s="77"/>
      <c r="I372" s="77"/>
      <c r="J372" s="77"/>
      <c r="K372" s="77"/>
      <c r="L372" s="77"/>
    </row>
    <row r="374" spans="2:15" ht="53.25" customHeight="1">
      <c r="B374" s="70" t="s">
        <v>48</v>
      </c>
      <c r="C374" s="74" t="s">
        <v>1</v>
      </c>
      <c r="D374" s="74"/>
      <c r="E374" s="70" t="s">
        <v>47</v>
      </c>
      <c r="F374" s="70" t="s">
        <v>2</v>
      </c>
      <c r="G374" s="70"/>
      <c r="H374" s="70"/>
      <c r="I374" s="70" t="s">
        <v>45</v>
      </c>
      <c r="J374" s="70" t="s">
        <v>3</v>
      </c>
      <c r="K374" s="70" t="s">
        <v>4</v>
      </c>
      <c r="L374" s="70" t="s">
        <v>5</v>
      </c>
      <c r="M374" s="70" t="s">
        <v>44</v>
      </c>
      <c r="N374" s="70"/>
      <c r="O374" s="70" t="s">
        <v>6</v>
      </c>
    </row>
    <row r="375" spans="2:15" ht="67.5">
      <c r="B375" s="70"/>
      <c r="C375" s="18" t="s">
        <v>7</v>
      </c>
      <c r="D375" s="16" t="s">
        <v>0</v>
      </c>
      <c r="E375" s="70"/>
      <c r="F375" s="16" t="s">
        <v>46</v>
      </c>
      <c r="G375" s="16" t="s">
        <v>8</v>
      </c>
      <c r="H375" s="16" t="s">
        <v>9</v>
      </c>
      <c r="I375" s="70"/>
      <c r="J375" s="70"/>
      <c r="K375" s="70"/>
      <c r="L375" s="70"/>
      <c r="M375" s="16" t="s">
        <v>10</v>
      </c>
      <c r="N375" s="16" t="s">
        <v>11</v>
      </c>
      <c r="O375" s="70"/>
    </row>
    <row r="376" spans="2:15">
      <c r="B376" s="20" t="s">
        <v>12</v>
      </c>
      <c r="C376" s="20" t="s">
        <v>13</v>
      </c>
      <c r="D376" s="20" t="s">
        <v>14</v>
      </c>
      <c r="E376" s="20" t="s">
        <v>15</v>
      </c>
      <c r="F376" s="20" t="s">
        <v>16</v>
      </c>
      <c r="G376" s="20" t="s">
        <v>17</v>
      </c>
      <c r="H376" s="20" t="s">
        <v>18</v>
      </c>
      <c r="I376" s="20" t="s">
        <v>19</v>
      </c>
      <c r="J376" s="20" t="s">
        <v>20</v>
      </c>
      <c r="K376" s="20" t="s">
        <v>21</v>
      </c>
      <c r="L376" s="20" t="s">
        <v>22</v>
      </c>
      <c r="M376" s="20" t="s">
        <v>23</v>
      </c>
      <c r="N376" s="20" t="s">
        <v>24</v>
      </c>
      <c r="O376" s="20" t="s">
        <v>25</v>
      </c>
    </row>
    <row r="377" spans="2:15">
      <c r="B377" s="2">
        <v>1100000</v>
      </c>
      <c r="C377" s="3" t="s">
        <v>69</v>
      </c>
      <c r="D377" s="2" t="s">
        <v>26</v>
      </c>
      <c r="E377" s="21">
        <f>E381+E380</f>
        <v>18000</v>
      </c>
      <c r="F377" s="21">
        <f t="shared" ref="F377:H377" si="47">F381+F380</f>
        <v>0</v>
      </c>
      <c r="G377" s="21">
        <f t="shared" si="47"/>
        <v>1700</v>
      </c>
      <c r="H377" s="21">
        <f t="shared" si="47"/>
        <v>0</v>
      </c>
      <c r="I377" s="21">
        <f t="shared" ref="I377" si="48">E377+F377+G377+H377</f>
        <v>19700</v>
      </c>
      <c r="J377" s="21">
        <f>J381+J380</f>
        <v>8205</v>
      </c>
      <c r="K377" s="21">
        <f t="shared" ref="K377:L377" si="49">K381+K380</f>
        <v>8205</v>
      </c>
      <c r="L377" s="21">
        <f t="shared" si="49"/>
        <v>8205</v>
      </c>
      <c r="M377" s="8"/>
      <c r="N377" s="8"/>
      <c r="O377" s="8"/>
    </row>
    <row r="378" spans="2:15">
      <c r="B378" s="2">
        <v>1123000</v>
      </c>
      <c r="C378" s="4" t="s">
        <v>85</v>
      </c>
      <c r="D378" s="2" t="s">
        <v>26</v>
      </c>
      <c r="E378" s="8"/>
      <c r="F378" s="8"/>
      <c r="G378" s="8"/>
      <c r="H378" s="8"/>
      <c r="I378" s="21"/>
      <c r="J378" s="8"/>
      <c r="K378" s="8"/>
      <c r="L378" s="8"/>
      <c r="M378" s="8"/>
      <c r="N378" s="8"/>
      <c r="O378" s="8"/>
    </row>
    <row r="379" spans="2:15">
      <c r="B379" s="2">
        <v>1123100</v>
      </c>
      <c r="C379" s="3" t="s">
        <v>86</v>
      </c>
      <c r="D379" s="2">
        <v>423100</v>
      </c>
      <c r="E379" s="8"/>
      <c r="F379" s="8"/>
      <c r="G379" s="8"/>
      <c r="H379" s="8"/>
      <c r="I379" s="21"/>
      <c r="J379" s="8"/>
      <c r="K379" s="8"/>
      <c r="L379" s="8"/>
      <c r="M379" s="8"/>
      <c r="N379" s="8"/>
      <c r="O379" s="8"/>
    </row>
    <row r="380" spans="2:15">
      <c r="B380" s="2">
        <v>1123200</v>
      </c>
      <c r="C380" s="3" t="s">
        <v>87</v>
      </c>
      <c r="D380" s="2">
        <v>423200</v>
      </c>
      <c r="E380" s="21">
        <v>18000</v>
      </c>
      <c r="F380" s="8"/>
      <c r="G380" s="21">
        <v>1700</v>
      </c>
      <c r="H380" s="8"/>
      <c r="I380" s="21">
        <f>E380+F380+G380+H380</f>
        <v>19700</v>
      </c>
      <c r="J380" s="21">
        <v>8205</v>
      </c>
      <c r="K380" s="21">
        <v>8205</v>
      </c>
      <c r="L380" s="21">
        <v>8205</v>
      </c>
      <c r="M380" s="8"/>
      <c r="N380" s="8"/>
      <c r="O380" s="8"/>
    </row>
    <row r="381" spans="2:15">
      <c r="B381" s="2">
        <v>1123800</v>
      </c>
      <c r="C381" s="3" t="s">
        <v>93</v>
      </c>
      <c r="D381" s="2">
        <v>423900</v>
      </c>
      <c r="E381" s="21"/>
      <c r="F381" s="8"/>
      <c r="G381" s="8"/>
      <c r="H381" s="8"/>
      <c r="I381" s="21"/>
      <c r="J381" s="8"/>
      <c r="K381" s="8"/>
      <c r="L381" s="8"/>
      <c r="M381" s="8"/>
      <c r="N381" s="8"/>
      <c r="O381" s="8"/>
    </row>
    <row r="382" spans="2:15">
      <c r="B382" s="2">
        <v>1000000</v>
      </c>
      <c r="C382" s="2" t="s">
        <v>134</v>
      </c>
      <c r="D382" s="2"/>
      <c r="E382" s="21">
        <f>E377</f>
        <v>18000</v>
      </c>
      <c r="F382" s="21">
        <f t="shared" ref="F382:H382" si="50">F377</f>
        <v>0</v>
      </c>
      <c r="G382" s="21">
        <f t="shared" si="50"/>
        <v>1700</v>
      </c>
      <c r="H382" s="21">
        <f t="shared" si="50"/>
        <v>0</v>
      </c>
      <c r="I382" s="21">
        <f>I377</f>
        <v>19700</v>
      </c>
      <c r="J382" s="21">
        <f>J377</f>
        <v>8205</v>
      </c>
      <c r="K382" s="21">
        <f>K377</f>
        <v>8205</v>
      </c>
      <c r="L382" s="21">
        <f>L377</f>
        <v>8205</v>
      </c>
      <c r="M382" s="8"/>
      <c r="N382" s="8"/>
      <c r="O382" s="8"/>
    </row>
    <row r="385" spans="2:14">
      <c r="C385" s="64" t="s">
        <v>145</v>
      </c>
      <c r="D385" s="71" t="s">
        <v>63</v>
      </c>
      <c r="E385" s="71"/>
      <c r="F385" s="71"/>
      <c r="G385" s="72" t="s">
        <v>64</v>
      </c>
      <c r="H385" s="72"/>
      <c r="J385" s="73" t="s">
        <v>123</v>
      </c>
      <c r="K385" s="73"/>
      <c r="L385" s="73"/>
    </row>
    <row r="386" spans="2:14">
      <c r="C386" s="6"/>
      <c r="D386" s="6"/>
      <c r="E386" s="1"/>
      <c r="G386" s="72" t="s">
        <v>65</v>
      </c>
      <c r="H386" s="72"/>
      <c r="J386" s="72" t="s">
        <v>66</v>
      </c>
      <c r="K386" s="72"/>
      <c r="L386" s="72"/>
    </row>
    <row r="387" spans="2:14">
      <c r="C387" s="15" t="s">
        <v>67</v>
      </c>
      <c r="D387" s="6"/>
      <c r="E387" s="6"/>
      <c r="F387" s="6"/>
      <c r="G387" s="6"/>
      <c r="H387" s="6"/>
      <c r="I387" s="6"/>
    </row>
    <row r="388" spans="2:14" ht="16.5" customHeight="1">
      <c r="C388" s="6"/>
      <c r="D388" s="71" t="s">
        <v>68</v>
      </c>
      <c r="E388" s="71"/>
      <c r="F388" s="71"/>
      <c r="G388" s="72" t="s">
        <v>64</v>
      </c>
      <c r="H388" s="72"/>
      <c r="I388" s="5"/>
      <c r="J388" s="73" t="s">
        <v>140</v>
      </c>
      <c r="K388" s="73"/>
      <c r="L388" s="73"/>
    </row>
    <row r="389" spans="2:14">
      <c r="C389" s="6"/>
      <c r="D389" s="6"/>
      <c r="E389" s="6"/>
      <c r="F389" s="5"/>
      <c r="G389" s="72" t="s">
        <v>65</v>
      </c>
      <c r="H389" s="72"/>
      <c r="I389" s="5"/>
      <c r="J389" s="72" t="s">
        <v>66</v>
      </c>
      <c r="K389" s="72"/>
      <c r="L389" s="72"/>
    </row>
    <row r="390" spans="2:14">
      <c r="C390" s="6"/>
      <c r="D390" s="6"/>
      <c r="E390" s="6"/>
      <c r="F390" s="5"/>
      <c r="G390" s="57"/>
      <c r="H390" s="57"/>
      <c r="I390" s="5"/>
      <c r="J390" s="57"/>
      <c r="K390" s="57"/>
      <c r="L390" s="57"/>
    </row>
    <row r="391" spans="2:14">
      <c r="C391" s="6"/>
      <c r="D391" s="6"/>
      <c r="E391" s="6"/>
      <c r="F391" s="5"/>
      <c r="G391" s="57"/>
      <c r="H391" s="57"/>
      <c r="I391" s="5"/>
      <c r="J391" s="57"/>
      <c r="K391" s="57"/>
      <c r="L391" s="57"/>
    </row>
    <row r="392" spans="2:14">
      <c r="C392" s="6"/>
      <c r="D392" s="6"/>
      <c r="E392" s="6"/>
      <c r="F392" s="5"/>
      <c r="G392" s="57"/>
      <c r="H392" s="57"/>
      <c r="I392" s="5"/>
      <c r="J392" s="57"/>
      <c r="K392" s="57"/>
      <c r="L392" s="57"/>
    </row>
    <row r="393" spans="2:14">
      <c r="C393" s="6"/>
      <c r="D393" s="6"/>
      <c r="E393" s="6"/>
      <c r="F393" s="5"/>
      <c r="G393" s="57"/>
      <c r="H393" s="57"/>
      <c r="I393" s="5"/>
      <c r="J393" s="57"/>
      <c r="K393" s="57"/>
      <c r="L393" s="57"/>
    </row>
    <row r="394" spans="2:14">
      <c r="C394" s="6"/>
      <c r="D394" s="6"/>
      <c r="E394" s="6"/>
      <c r="F394" s="5"/>
      <c r="G394" s="57"/>
      <c r="H394" s="57"/>
      <c r="I394" s="5"/>
      <c r="J394" s="57"/>
      <c r="K394" s="57"/>
      <c r="L394" s="57"/>
    </row>
    <row r="395" spans="2:14">
      <c r="J395" s="79" t="s">
        <v>115</v>
      </c>
      <c r="K395" s="79"/>
      <c r="L395" s="79"/>
    </row>
    <row r="396" spans="2:14">
      <c r="J396" s="27"/>
      <c r="K396" s="27"/>
      <c r="L396" s="27"/>
    </row>
    <row r="397" spans="2:14">
      <c r="B397" s="80" t="s">
        <v>113</v>
      </c>
      <c r="C397" s="80"/>
      <c r="D397" s="80"/>
      <c r="E397" s="80"/>
      <c r="F397" s="80"/>
      <c r="G397" s="80"/>
      <c r="H397" s="80"/>
      <c r="I397" s="80"/>
      <c r="J397" s="80"/>
      <c r="K397" s="80"/>
      <c r="L397" s="80"/>
    </row>
    <row r="398" spans="2:14">
      <c r="B398" s="80" t="s">
        <v>114</v>
      </c>
      <c r="C398" s="80"/>
      <c r="D398" s="80"/>
      <c r="E398" s="80"/>
      <c r="F398" s="80"/>
      <c r="G398" s="80"/>
      <c r="H398" s="80"/>
      <c r="I398" s="80"/>
      <c r="J398" s="80"/>
      <c r="K398" s="80"/>
      <c r="L398" s="80"/>
    </row>
    <row r="399" spans="2:14">
      <c r="B399" s="80" t="s">
        <v>144</v>
      </c>
      <c r="C399" s="80"/>
      <c r="D399" s="80"/>
      <c r="E399" s="80"/>
      <c r="F399" s="80"/>
      <c r="G399" s="80"/>
      <c r="H399" s="80"/>
      <c r="I399" s="80"/>
      <c r="J399" s="80"/>
      <c r="K399" s="80"/>
      <c r="L399" s="80"/>
    </row>
    <row r="400" spans="2:14">
      <c r="N400" s="9"/>
    </row>
    <row r="401" spans="2:12">
      <c r="B401" s="76" t="s">
        <v>27</v>
      </c>
      <c r="C401" s="76"/>
      <c r="D401" s="25" t="s">
        <v>28</v>
      </c>
      <c r="E401" s="77" t="s">
        <v>118</v>
      </c>
      <c r="F401" s="77"/>
      <c r="G401" s="77"/>
      <c r="H401" s="77"/>
      <c r="I401" s="77"/>
      <c r="J401" s="77"/>
      <c r="K401" s="77"/>
      <c r="L401" s="77"/>
    </row>
    <row r="402" spans="2:12">
      <c r="B402" s="76"/>
      <c r="C402" s="76"/>
      <c r="D402" s="25" t="s">
        <v>29</v>
      </c>
      <c r="E402" s="77">
        <v>104021</v>
      </c>
      <c r="F402" s="77"/>
      <c r="G402" s="77"/>
      <c r="H402" s="77"/>
      <c r="I402" s="77"/>
      <c r="J402" s="77"/>
      <c r="K402" s="77"/>
      <c r="L402" s="77"/>
    </row>
    <row r="403" spans="2:12"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</row>
    <row r="404" spans="2:12">
      <c r="B404" s="76" t="s">
        <v>30</v>
      </c>
      <c r="C404" s="76"/>
      <c r="D404" s="25" t="s">
        <v>28</v>
      </c>
      <c r="E404" s="77" t="s">
        <v>118</v>
      </c>
      <c r="F404" s="77"/>
      <c r="G404" s="77"/>
      <c r="H404" s="77"/>
      <c r="I404" s="77"/>
      <c r="J404" s="77"/>
      <c r="K404" s="77"/>
      <c r="L404" s="77"/>
    </row>
    <row r="405" spans="2:12">
      <c r="B405" s="76"/>
      <c r="C405" s="76"/>
      <c r="D405" s="25" t="s">
        <v>29</v>
      </c>
      <c r="E405" s="77">
        <v>104021</v>
      </c>
      <c r="F405" s="77"/>
      <c r="G405" s="77"/>
      <c r="H405" s="77"/>
      <c r="I405" s="77"/>
      <c r="J405" s="77"/>
      <c r="K405" s="77"/>
      <c r="L405" s="77"/>
    </row>
    <row r="406" spans="2:12"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</row>
    <row r="407" spans="2:12">
      <c r="B407" s="76" t="s">
        <v>31</v>
      </c>
      <c r="C407" s="76"/>
      <c r="D407" s="76"/>
      <c r="E407" s="77" t="s">
        <v>118</v>
      </c>
      <c r="F407" s="77"/>
      <c r="G407" s="77"/>
      <c r="H407" s="77"/>
      <c r="I407" s="77"/>
      <c r="J407" s="77"/>
      <c r="K407" s="77"/>
      <c r="L407" s="77"/>
    </row>
    <row r="408" spans="2:12"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</row>
    <row r="409" spans="2:12">
      <c r="B409" s="76" t="s">
        <v>32</v>
      </c>
      <c r="C409" s="76"/>
      <c r="D409" s="76"/>
      <c r="E409" s="77">
        <v>1006</v>
      </c>
      <c r="F409" s="77"/>
      <c r="G409" s="77"/>
      <c r="H409" s="77"/>
      <c r="I409" s="77"/>
      <c r="J409" s="77"/>
      <c r="K409" s="77"/>
      <c r="L409" s="77"/>
    </row>
    <row r="410" spans="2:12"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</row>
    <row r="411" spans="2:12">
      <c r="B411" s="76" t="s">
        <v>33</v>
      </c>
      <c r="C411" s="76"/>
      <c r="D411" s="76"/>
      <c r="E411" s="77">
        <v>1</v>
      </c>
      <c r="F411" s="77"/>
      <c r="G411" s="77"/>
      <c r="H411" s="77"/>
      <c r="I411" s="77"/>
      <c r="J411" s="77"/>
      <c r="K411" s="77"/>
      <c r="L411" s="77"/>
    </row>
    <row r="412" spans="2:12"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</row>
    <row r="413" spans="2:12">
      <c r="B413" s="90" t="s">
        <v>34</v>
      </c>
      <c r="C413" s="90"/>
      <c r="D413" s="25" t="s">
        <v>35</v>
      </c>
      <c r="E413" s="91" t="s">
        <v>116</v>
      </c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0"/>
      <c r="D414" s="25" t="s">
        <v>36</v>
      </c>
      <c r="E414" s="91" t="s">
        <v>116</v>
      </c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0"/>
      <c r="D415" s="25" t="s">
        <v>37</v>
      </c>
      <c r="E415" s="91" t="s">
        <v>117</v>
      </c>
      <c r="F415" s="91"/>
      <c r="G415" s="91"/>
      <c r="H415" s="91"/>
      <c r="I415" s="91"/>
      <c r="J415" s="91"/>
      <c r="K415" s="91"/>
      <c r="L415" s="91"/>
    </row>
    <row r="416" spans="2:12"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</row>
    <row r="417" spans="2:15" ht="27" customHeight="1">
      <c r="B417" s="81" t="s">
        <v>38</v>
      </c>
      <c r="C417" s="82"/>
      <c r="D417" s="25" t="s">
        <v>39</v>
      </c>
      <c r="E417" s="87" t="s">
        <v>130</v>
      </c>
      <c r="F417" s="88"/>
      <c r="G417" s="88"/>
      <c r="H417" s="88"/>
      <c r="I417" s="88"/>
      <c r="J417" s="88"/>
      <c r="K417" s="88"/>
      <c r="L417" s="89"/>
    </row>
    <row r="418" spans="2:15" ht="27">
      <c r="B418" s="83"/>
      <c r="C418" s="84"/>
      <c r="D418" s="25" t="s">
        <v>40</v>
      </c>
      <c r="E418" s="77">
        <v>1137</v>
      </c>
      <c r="F418" s="77"/>
      <c r="G418" s="77"/>
      <c r="H418" s="77"/>
      <c r="I418" s="77"/>
      <c r="J418" s="77"/>
      <c r="K418" s="77"/>
      <c r="L418" s="77"/>
    </row>
    <row r="419" spans="2:15" ht="27">
      <c r="B419" s="83"/>
      <c r="C419" s="84"/>
      <c r="D419" s="25" t="s">
        <v>41</v>
      </c>
      <c r="E419" s="87" t="s">
        <v>143</v>
      </c>
      <c r="F419" s="88"/>
      <c r="G419" s="88"/>
      <c r="H419" s="88"/>
      <c r="I419" s="88"/>
      <c r="J419" s="88"/>
      <c r="K419" s="88"/>
      <c r="L419" s="89"/>
    </row>
    <row r="420" spans="2:15" ht="27">
      <c r="B420" s="85"/>
      <c r="C420" s="86"/>
      <c r="D420" s="25" t="s">
        <v>42</v>
      </c>
      <c r="E420" s="77">
        <v>11003</v>
      </c>
      <c r="F420" s="77"/>
      <c r="G420" s="77"/>
      <c r="H420" s="77"/>
      <c r="I420" s="77"/>
      <c r="J420" s="77"/>
      <c r="K420" s="77"/>
      <c r="L420" s="77"/>
    </row>
    <row r="421" spans="2:15"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</row>
    <row r="422" spans="2:15">
      <c r="B422" s="76" t="s">
        <v>43</v>
      </c>
      <c r="C422" s="76"/>
      <c r="D422" s="76"/>
      <c r="E422" s="77" t="s">
        <v>122</v>
      </c>
      <c r="F422" s="77"/>
      <c r="G422" s="77"/>
      <c r="H422" s="77"/>
      <c r="I422" s="77"/>
      <c r="J422" s="77"/>
      <c r="K422" s="77"/>
      <c r="L422" s="77"/>
    </row>
    <row r="424" spans="2:15" ht="51" customHeight="1">
      <c r="B424" s="70" t="s">
        <v>48</v>
      </c>
      <c r="C424" s="74" t="s">
        <v>1</v>
      </c>
      <c r="D424" s="74"/>
      <c r="E424" s="70" t="s">
        <v>47</v>
      </c>
      <c r="F424" s="70" t="s">
        <v>2</v>
      </c>
      <c r="G424" s="70"/>
      <c r="H424" s="70"/>
      <c r="I424" s="70" t="s">
        <v>45</v>
      </c>
      <c r="J424" s="70" t="s">
        <v>3</v>
      </c>
      <c r="K424" s="70" t="s">
        <v>4</v>
      </c>
      <c r="L424" s="70" t="s">
        <v>5</v>
      </c>
      <c r="M424" s="70" t="s">
        <v>44</v>
      </c>
      <c r="N424" s="70"/>
      <c r="O424" s="70" t="s">
        <v>6</v>
      </c>
    </row>
    <row r="425" spans="2:15" ht="67.5">
      <c r="B425" s="70"/>
      <c r="C425" s="26" t="s">
        <v>7</v>
      </c>
      <c r="D425" s="24" t="s">
        <v>0</v>
      </c>
      <c r="E425" s="70"/>
      <c r="F425" s="24" t="s">
        <v>46</v>
      </c>
      <c r="G425" s="24" t="s">
        <v>8</v>
      </c>
      <c r="H425" s="24" t="s">
        <v>9</v>
      </c>
      <c r="I425" s="70"/>
      <c r="J425" s="70"/>
      <c r="K425" s="70"/>
      <c r="L425" s="70"/>
      <c r="M425" s="24" t="s">
        <v>10</v>
      </c>
      <c r="N425" s="24" t="s">
        <v>11</v>
      </c>
      <c r="O425" s="70"/>
    </row>
    <row r="426" spans="2:15">
      <c r="B426" s="28" t="s">
        <v>12</v>
      </c>
      <c r="C426" s="28" t="s">
        <v>13</v>
      </c>
      <c r="D426" s="28" t="s">
        <v>14</v>
      </c>
      <c r="E426" s="28" t="s">
        <v>15</v>
      </c>
      <c r="F426" s="28" t="s">
        <v>16</v>
      </c>
      <c r="G426" s="28" t="s">
        <v>17</v>
      </c>
      <c r="H426" s="28" t="s">
        <v>18</v>
      </c>
      <c r="I426" s="28" t="s">
        <v>19</v>
      </c>
      <c r="J426" s="28" t="s">
        <v>20</v>
      </c>
      <c r="K426" s="28" t="s">
        <v>21</v>
      </c>
      <c r="L426" s="28" t="s">
        <v>22</v>
      </c>
      <c r="M426" s="28" t="s">
        <v>23</v>
      </c>
      <c r="N426" s="28" t="s">
        <v>24</v>
      </c>
      <c r="O426" s="28" t="s">
        <v>25</v>
      </c>
    </row>
    <row r="427" spans="2:15">
      <c r="B427" s="2">
        <v>1100000</v>
      </c>
      <c r="C427" s="3" t="s">
        <v>69</v>
      </c>
      <c r="D427" s="2" t="s">
        <v>26</v>
      </c>
      <c r="E427" s="21">
        <f>E429</f>
        <v>99955</v>
      </c>
      <c r="F427" s="21">
        <f t="shared" ref="F427:G427" si="51">F429</f>
        <v>0</v>
      </c>
      <c r="G427" s="21">
        <f t="shared" si="51"/>
        <v>10000</v>
      </c>
      <c r="H427" s="21"/>
      <c r="I427" s="21">
        <f t="shared" ref="I427" si="52">E427+F427+G427+H427</f>
        <v>109955</v>
      </c>
      <c r="J427" s="21">
        <f>J429</f>
        <v>43735.72</v>
      </c>
      <c r="K427" s="21">
        <f t="shared" ref="K427:L427" si="53">K429</f>
        <v>43735.72</v>
      </c>
      <c r="L427" s="21">
        <f t="shared" si="53"/>
        <v>43735.72</v>
      </c>
      <c r="M427" s="8"/>
      <c r="N427" s="8"/>
      <c r="O427" s="8"/>
    </row>
    <row r="428" spans="2:15">
      <c r="B428" s="2">
        <v>1176000</v>
      </c>
      <c r="C428" s="4" t="s">
        <v>56</v>
      </c>
      <c r="D428" s="2" t="s">
        <v>26</v>
      </c>
      <c r="E428" s="8"/>
      <c r="F428" s="8"/>
      <c r="G428" s="8"/>
      <c r="H428" s="8"/>
      <c r="I428" s="21"/>
      <c r="J428" s="8"/>
      <c r="K428" s="8"/>
      <c r="L428" s="8"/>
      <c r="M428" s="8"/>
      <c r="N428" s="8"/>
      <c r="O428" s="8"/>
    </row>
    <row r="429" spans="2:15">
      <c r="B429" s="2">
        <v>1176100</v>
      </c>
      <c r="C429" s="3" t="s">
        <v>106</v>
      </c>
      <c r="D429" s="2">
        <v>486100</v>
      </c>
      <c r="E429" s="21">
        <v>99955</v>
      </c>
      <c r="F429" s="8"/>
      <c r="G429" s="21">
        <v>10000</v>
      </c>
      <c r="H429" s="8"/>
      <c r="I429" s="21">
        <f>E429+F429+G429+H429</f>
        <v>109955</v>
      </c>
      <c r="J429" s="21">
        <v>43735.72</v>
      </c>
      <c r="K429" s="21">
        <v>43735.72</v>
      </c>
      <c r="L429" s="21">
        <v>43735.72</v>
      </c>
      <c r="M429" s="8"/>
      <c r="N429" s="8"/>
      <c r="O429" s="8"/>
    </row>
    <row r="430" spans="2:15">
      <c r="B430" s="2">
        <v>1000000</v>
      </c>
      <c r="C430" s="2" t="s">
        <v>134</v>
      </c>
      <c r="D430" s="2"/>
      <c r="E430" s="21">
        <f>E427</f>
        <v>99955</v>
      </c>
      <c r="F430" s="21">
        <f t="shared" ref="F430:G430" si="54">F427</f>
        <v>0</v>
      </c>
      <c r="G430" s="21">
        <f t="shared" si="54"/>
        <v>10000</v>
      </c>
      <c r="H430" s="8"/>
      <c r="I430" s="21">
        <f>E430+F430+G430+H430</f>
        <v>109955</v>
      </c>
      <c r="J430" s="21">
        <f>J429</f>
        <v>43735.72</v>
      </c>
      <c r="K430" s="21">
        <f t="shared" ref="K430:L430" si="55">K429</f>
        <v>43735.72</v>
      </c>
      <c r="L430" s="21">
        <f t="shared" si="55"/>
        <v>43735.72</v>
      </c>
      <c r="M430" s="8"/>
      <c r="N430" s="8"/>
      <c r="O430" s="8"/>
    </row>
    <row r="431" spans="2:15" ht="17.25">
      <c r="B431" s="33"/>
      <c r="C431" s="33"/>
      <c r="D431" s="33"/>
      <c r="E431" s="34"/>
      <c r="F431" s="35"/>
      <c r="G431" s="35"/>
      <c r="H431" s="35"/>
      <c r="I431" s="69"/>
      <c r="J431" s="35"/>
      <c r="K431" s="35"/>
      <c r="L431" s="35"/>
      <c r="M431" s="35"/>
      <c r="N431" s="35"/>
      <c r="O431" s="35"/>
    </row>
    <row r="433" spans="2:14">
      <c r="C433" s="64" t="s">
        <v>145</v>
      </c>
      <c r="D433" s="71" t="s">
        <v>63</v>
      </c>
      <c r="E433" s="71"/>
      <c r="F433" s="71"/>
      <c r="G433" s="72" t="s">
        <v>64</v>
      </c>
      <c r="H433" s="72"/>
      <c r="J433" s="73" t="s">
        <v>123</v>
      </c>
      <c r="K433" s="73"/>
      <c r="L433" s="73"/>
    </row>
    <row r="434" spans="2:14">
      <c r="C434" s="6"/>
      <c r="D434" s="6"/>
      <c r="E434" s="1"/>
      <c r="G434" s="72" t="s">
        <v>65</v>
      </c>
      <c r="H434" s="72"/>
      <c r="J434" s="72" t="s">
        <v>66</v>
      </c>
      <c r="K434" s="72"/>
      <c r="L434" s="72"/>
    </row>
    <row r="435" spans="2:14">
      <c r="C435" s="23" t="s">
        <v>67</v>
      </c>
      <c r="D435" s="6"/>
      <c r="E435" s="6"/>
      <c r="F435" s="6"/>
      <c r="G435" s="6"/>
      <c r="H435" s="6"/>
      <c r="I435" s="6"/>
    </row>
    <row r="436" spans="2:14" ht="16.5" customHeight="1">
      <c r="C436" s="6"/>
      <c r="D436" s="71" t="s">
        <v>68</v>
      </c>
      <c r="E436" s="71"/>
      <c r="F436" s="71"/>
      <c r="G436" s="72" t="s">
        <v>64</v>
      </c>
      <c r="H436" s="72"/>
      <c r="I436" s="5"/>
      <c r="J436" s="73" t="s">
        <v>140</v>
      </c>
      <c r="K436" s="73"/>
      <c r="L436" s="73"/>
    </row>
    <row r="437" spans="2:14">
      <c r="C437" s="6"/>
      <c r="D437" s="6"/>
      <c r="E437" s="6"/>
      <c r="F437" s="5"/>
      <c r="G437" s="72" t="s">
        <v>65</v>
      </c>
      <c r="H437" s="72"/>
      <c r="I437" s="5"/>
      <c r="J437" s="72" t="s">
        <v>66</v>
      </c>
      <c r="K437" s="72"/>
      <c r="L437" s="72"/>
    </row>
    <row r="438" spans="2:14">
      <c r="C438" s="6"/>
      <c r="D438" s="6"/>
      <c r="E438" s="6"/>
      <c r="F438" s="5"/>
      <c r="G438" s="23"/>
      <c r="H438" s="23"/>
      <c r="I438" s="5"/>
      <c r="J438" s="23"/>
      <c r="K438" s="23"/>
      <c r="L438" s="23"/>
    </row>
    <row r="439" spans="2:14">
      <c r="C439" s="6"/>
      <c r="D439" s="6"/>
      <c r="E439" s="6"/>
      <c r="F439" s="5"/>
      <c r="G439" s="23"/>
      <c r="H439" s="23"/>
      <c r="I439" s="5"/>
      <c r="J439" s="23"/>
      <c r="K439" s="23"/>
      <c r="L439" s="23"/>
    </row>
    <row r="440" spans="2:14">
      <c r="C440" s="6"/>
      <c r="D440" s="6"/>
      <c r="E440" s="6"/>
      <c r="F440" s="5"/>
      <c r="G440" s="57"/>
      <c r="H440" s="57"/>
      <c r="I440" s="5"/>
      <c r="J440" s="57"/>
      <c r="K440" s="57"/>
      <c r="L440" s="57"/>
    </row>
    <row r="441" spans="2:14">
      <c r="C441" s="6"/>
      <c r="D441" s="6"/>
      <c r="E441" s="6"/>
      <c r="F441" s="5"/>
      <c r="G441" s="57"/>
      <c r="H441" s="57"/>
      <c r="I441" s="5"/>
      <c r="J441" s="57"/>
      <c r="K441" s="57"/>
      <c r="L441" s="57"/>
    </row>
    <row r="442" spans="2:14">
      <c r="J442" s="79" t="s">
        <v>115</v>
      </c>
      <c r="K442" s="79"/>
      <c r="L442" s="79"/>
    </row>
    <row r="443" spans="2:14">
      <c r="J443" s="40"/>
      <c r="K443" s="40"/>
      <c r="L443" s="40"/>
    </row>
    <row r="444" spans="2:14">
      <c r="B444" s="80" t="s">
        <v>113</v>
      </c>
      <c r="C444" s="80"/>
      <c r="D444" s="80"/>
      <c r="E444" s="80"/>
      <c r="F444" s="80"/>
      <c r="G444" s="80"/>
      <c r="H444" s="80"/>
      <c r="I444" s="80"/>
      <c r="J444" s="80"/>
      <c r="K444" s="80"/>
      <c r="L444" s="80"/>
    </row>
    <row r="445" spans="2:14">
      <c r="B445" s="80" t="s">
        <v>114</v>
      </c>
      <c r="C445" s="80"/>
      <c r="D445" s="80"/>
      <c r="E445" s="80"/>
      <c r="F445" s="80"/>
      <c r="G445" s="80"/>
      <c r="H445" s="80"/>
      <c r="I445" s="80"/>
      <c r="J445" s="80"/>
      <c r="K445" s="80"/>
      <c r="L445" s="80"/>
    </row>
    <row r="446" spans="2:14">
      <c r="B446" s="80" t="s">
        <v>144</v>
      </c>
      <c r="C446" s="80"/>
      <c r="D446" s="80"/>
      <c r="E446" s="80"/>
      <c r="F446" s="80"/>
      <c r="G446" s="80"/>
      <c r="H446" s="80"/>
      <c r="I446" s="80"/>
      <c r="J446" s="80"/>
      <c r="K446" s="80"/>
      <c r="L446" s="80"/>
    </row>
    <row r="447" spans="2:14">
      <c r="N447" s="9"/>
    </row>
    <row r="448" spans="2:14">
      <c r="B448" s="76" t="s">
        <v>27</v>
      </c>
      <c r="C448" s="76"/>
      <c r="D448" s="38" t="s">
        <v>28</v>
      </c>
      <c r="E448" s="77" t="s">
        <v>118</v>
      </c>
      <c r="F448" s="77"/>
      <c r="G448" s="77"/>
      <c r="H448" s="77"/>
      <c r="I448" s="77"/>
      <c r="J448" s="77"/>
      <c r="K448" s="77"/>
      <c r="L448" s="77"/>
    </row>
    <row r="449" spans="2:12">
      <c r="B449" s="76"/>
      <c r="C449" s="76"/>
      <c r="D449" s="38" t="s">
        <v>29</v>
      </c>
      <c r="E449" s="77">
        <v>104021</v>
      </c>
      <c r="F449" s="77"/>
      <c r="G449" s="77"/>
      <c r="H449" s="77"/>
      <c r="I449" s="77"/>
      <c r="J449" s="77"/>
      <c r="K449" s="77"/>
      <c r="L449" s="77"/>
    </row>
    <row r="450" spans="2:12"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</row>
    <row r="451" spans="2:12">
      <c r="B451" s="76" t="s">
        <v>30</v>
      </c>
      <c r="C451" s="76"/>
      <c r="D451" s="38" t="s">
        <v>28</v>
      </c>
      <c r="E451" s="77" t="s">
        <v>118</v>
      </c>
      <c r="F451" s="77"/>
      <c r="G451" s="77"/>
      <c r="H451" s="77"/>
      <c r="I451" s="77"/>
      <c r="J451" s="77"/>
      <c r="K451" s="77"/>
      <c r="L451" s="77"/>
    </row>
    <row r="452" spans="2:12">
      <c r="B452" s="76"/>
      <c r="C452" s="76"/>
      <c r="D452" s="38" t="s">
        <v>29</v>
      </c>
      <c r="E452" s="77">
        <v>104021</v>
      </c>
      <c r="F452" s="77"/>
      <c r="G452" s="77"/>
      <c r="H452" s="77"/>
      <c r="I452" s="77"/>
      <c r="J452" s="77"/>
      <c r="K452" s="77"/>
      <c r="L452" s="77"/>
    </row>
    <row r="453" spans="2:12"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</row>
    <row r="454" spans="2:12">
      <c r="B454" s="76" t="s">
        <v>31</v>
      </c>
      <c r="C454" s="76"/>
      <c r="D454" s="76"/>
      <c r="E454" s="77" t="s">
        <v>118</v>
      </c>
      <c r="F454" s="77"/>
      <c r="G454" s="77"/>
      <c r="H454" s="77"/>
      <c r="I454" s="77"/>
      <c r="J454" s="77"/>
      <c r="K454" s="77"/>
      <c r="L454" s="77"/>
    </row>
    <row r="455" spans="2:12"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</row>
    <row r="456" spans="2:12">
      <c r="B456" s="76" t="s">
        <v>32</v>
      </c>
      <c r="C456" s="76"/>
      <c r="D456" s="76"/>
      <c r="E456" s="77">
        <v>1006</v>
      </c>
      <c r="F456" s="77"/>
      <c r="G456" s="77"/>
      <c r="H456" s="77"/>
      <c r="I456" s="77"/>
      <c r="J456" s="77"/>
      <c r="K456" s="77"/>
      <c r="L456" s="77"/>
    </row>
    <row r="457" spans="2:12"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</row>
    <row r="458" spans="2:12">
      <c r="B458" s="76" t="s">
        <v>33</v>
      </c>
      <c r="C458" s="76"/>
      <c r="D458" s="76"/>
      <c r="E458" s="77">
        <v>1</v>
      </c>
      <c r="F458" s="77"/>
      <c r="G458" s="77"/>
      <c r="H458" s="77"/>
      <c r="I458" s="77"/>
      <c r="J458" s="77"/>
      <c r="K458" s="77"/>
      <c r="L458" s="77"/>
    </row>
    <row r="459" spans="2:12"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</row>
    <row r="460" spans="2:12">
      <c r="B460" s="90" t="s">
        <v>34</v>
      </c>
      <c r="C460" s="90"/>
      <c r="D460" s="38" t="s">
        <v>35</v>
      </c>
      <c r="E460" s="77" t="s">
        <v>132</v>
      </c>
      <c r="F460" s="77"/>
      <c r="G460" s="77"/>
      <c r="H460" s="77"/>
      <c r="I460" s="77"/>
      <c r="J460" s="77"/>
      <c r="K460" s="77"/>
      <c r="L460" s="77"/>
    </row>
    <row r="461" spans="2:12">
      <c r="B461" s="90"/>
      <c r="C461" s="90"/>
      <c r="D461" s="38" t="s">
        <v>36</v>
      </c>
      <c r="E461" s="91" t="s">
        <v>124</v>
      </c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0"/>
      <c r="D462" s="38" t="s">
        <v>37</v>
      </c>
      <c r="E462" s="91" t="s">
        <v>116</v>
      </c>
      <c r="F462" s="91"/>
      <c r="G462" s="91"/>
      <c r="H462" s="91"/>
      <c r="I462" s="91"/>
      <c r="J462" s="91"/>
      <c r="K462" s="91"/>
      <c r="L462" s="91"/>
    </row>
    <row r="463" spans="2:12"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</row>
    <row r="464" spans="2:12" ht="27">
      <c r="B464" s="81" t="s">
        <v>38</v>
      </c>
      <c r="C464" s="82"/>
      <c r="D464" s="38" t="s">
        <v>39</v>
      </c>
      <c r="E464" s="87" t="s">
        <v>119</v>
      </c>
      <c r="F464" s="88"/>
      <c r="G464" s="88"/>
      <c r="H464" s="88"/>
      <c r="I464" s="88"/>
      <c r="J464" s="88"/>
      <c r="K464" s="88"/>
      <c r="L464" s="89"/>
    </row>
    <row r="465" spans="2:15" ht="27">
      <c r="B465" s="83"/>
      <c r="C465" s="84"/>
      <c r="D465" s="38" t="s">
        <v>40</v>
      </c>
      <c r="E465" s="77">
        <v>1108</v>
      </c>
      <c r="F465" s="77"/>
      <c r="G465" s="77"/>
      <c r="H465" s="77"/>
      <c r="I465" s="77"/>
      <c r="J465" s="77"/>
      <c r="K465" s="77"/>
      <c r="L465" s="77"/>
    </row>
    <row r="466" spans="2:15" ht="44.25" customHeight="1">
      <c r="B466" s="83"/>
      <c r="C466" s="84"/>
      <c r="D466" s="38" t="s">
        <v>41</v>
      </c>
      <c r="E466" s="87" t="s">
        <v>137</v>
      </c>
      <c r="F466" s="88"/>
      <c r="G466" s="88"/>
      <c r="H466" s="88"/>
      <c r="I466" s="88"/>
      <c r="J466" s="88"/>
      <c r="K466" s="88"/>
      <c r="L466" s="89"/>
    </row>
    <row r="467" spans="2:15" ht="27">
      <c r="B467" s="85"/>
      <c r="C467" s="86"/>
      <c r="D467" s="38" t="s">
        <v>42</v>
      </c>
      <c r="E467" s="77">
        <v>11005</v>
      </c>
      <c r="F467" s="77"/>
      <c r="G467" s="77"/>
      <c r="H467" s="77"/>
      <c r="I467" s="77"/>
      <c r="J467" s="77"/>
      <c r="K467" s="77"/>
      <c r="L467" s="77"/>
    </row>
    <row r="468" spans="2:15"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</row>
    <row r="469" spans="2:15">
      <c r="B469" s="76" t="s">
        <v>43</v>
      </c>
      <c r="C469" s="76"/>
      <c r="D469" s="76"/>
      <c r="E469" s="77" t="s">
        <v>122</v>
      </c>
      <c r="F469" s="77"/>
      <c r="G469" s="77"/>
      <c r="H469" s="77"/>
      <c r="I469" s="77"/>
      <c r="J469" s="77"/>
      <c r="K469" s="77"/>
      <c r="L469" s="77"/>
    </row>
    <row r="471" spans="2:15" ht="54.75" customHeight="1">
      <c r="B471" s="70" t="s">
        <v>48</v>
      </c>
      <c r="C471" s="74" t="s">
        <v>1</v>
      </c>
      <c r="D471" s="74"/>
      <c r="E471" s="70" t="s">
        <v>47</v>
      </c>
      <c r="F471" s="70" t="s">
        <v>2</v>
      </c>
      <c r="G471" s="70"/>
      <c r="H471" s="70"/>
      <c r="I471" s="70" t="s">
        <v>45</v>
      </c>
      <c r="J471" s="70" t="s">
        <v>3</v>
      </c>
      <c r="K471" s="70" t="s">
        <v>4</v>
      </c>
      <c r="L471" s="70" t="s">
        <v>5</v>
      </c>
      <c r="M471" s="70" t="s">
        <v>44</v>
      </c>
      <c r="N471" s="70"/>
      <c r="O471" s="70" t="s">
        <v>6</v>
      </c>
    </row>
    <row r="472" spans="2:15" ht="67.5">
      <c r="B472" s="70"/>
      <c r="C472" s="39" t="s">
        <v>7</v>
      </c>
      <c r="D472" s="37" t="s">
        <v>0</v>
      </c>
      <c r="E472" s="70"/>
      <c r="F472" s="37" t="s">
        <v>46</v>
      </c>
      <c r="G472" s="37" t="s">
        <v>8</v>
      </c>
      <c r="H472" s="37" t="s">
        <v>9</v>
      </c>
      <c r="I472" s="70"/>
      <c r="J472" s="70"/>
      <c r="K472" s="70"/>
      <c r="L472" s="70"/>
      <c r="M472" s="37" t="s">
        <v>10</v>
      </c>
      <c r="N472" s="37" t="s">
        <v>11</v>
      </c>
      <c r="O472" s="70"/>
    </row>
    <row r="473" spans="2:15">
      <c r="B473" s="41" t="s">
        <v>12</v>
      </c>
      <c r="C473" s="41" t="s">
        <v>13</v>
      </c>
      <c r="D473" s="41" t="s">
        <v>14</v>
      </c>
      <c r="E473" s="41" t="s">
        <v>15</v>
      </c>
      <c r="F473" s="41" t="s">
        <v>16</v>
      </c>
      <c r="G473" s="41" t="s">
        <v>17</v>
      </c>
      <c r="H473" s="41" t="s">
        <v>18</v>
      </c>
      <c r="I473" s="41" t="s">
        <v>19</v>
      </c>
      <c r="J473" s="41" t="s">
        <v>20</v>
      </c>
      <c r="K473" s="41" t="s">
        <v>21</v>
      </c>
      <c r="L473" s="41" t="s">
        <v>22</v>
      </c>
      <c r="M473" s="41" t="s">
        <v>23</v>
      </c>
      <c r="N473" s="41" t="s">
        <v>24</v>
      </c>
      <c r="O473" s="41" t="s">
        <v>25</v>
      </c>
    </row>
    <row r="474" spans="2:15">
      <c r="B474" s="2">
        <v>1100000</v>
      </c>
      <c r="C474" s="3" t="s">
        <v>69</v>
      </c>
      <c r="D474" s="2" t="s">
        <v>26</v>
      </c>
      <c r="E474" s="21">
        <f>E476</f>
        <v>0</v>
      </c>
      <c r="F474" s="21">
        <f t="shared" ref="F474:H474" si="56">F476</f>
        <v>0</v>
      </c>
      <c r="G474" s="21">
        <f>G475</f>
        <v>9134.43</v>
      </c>
      <c r="H474" s="21">
        <f t="shared" si="56"/>
        <v>0</v>
      </c>
      <c r="I474" s="21">
        <f t="shared" ref="I474" si="57">E474+F474+G474+H474</f>
        <v>9134.43</v>
      </c>
      <c r="J474" s="21">
        <f>J476</f>
        <v>9134.43</v>
      </c>
      <c r="K474" s="21">
        <f t="shared" ref="K474:L474" si="58">K476</f>
        <v>9134.43</v>
      </c>
      <c r="L474" s="21">
        <f t="shared" si="58"/>
        <v>9134.43</v>
      </c>
      <c r="M474" s="8"/>
      <c r="N474" s="8"/>
      <c r="O474" s="8"/>
    </row>
    <row r="475" spans="2:15" ht="27">
      <c r="B475" s="2">
        <v>1172000</v>
      </c>
      <c r="C475" s="4" t="s">
        <v>55</v>
      </c>
      <c r="D475" s="2" t="s">
        <v>26</v>
      </c>
      <c r="E475" s="8"/>
      <c r="F475" s="8"/>
      <c r="G475" s="21">
        <v>9134.43</v>
      </c>
      <c r="H475" s="8"/>
      <c r="I475" s="21">
        <f>E475+F475+G475+H475</f>
        <v>9134.43</v>
      </c>
      <c r="J475" s="21">
        <f>J476</f>
        <v>9134.43</v>
      </c>
      <c r="K475" s="21">
        <f t="shared" ref="K475:L475" si="59">K476</f>
        <v>9134.43</v>
      </c>
      <c r="L475" s="21">
        <f t="shared" si="59"/>
        <v>9134.43</v>
      </c>
      <c r="M475" s="8"/>
      <c r="N475" s="8"/>
      <c r="O475" s="8"/>
    </row>
    <row r="476" spans="2:15">
      <c r="B476" s="2">
        <v>1172300</v>
      </c>
      <c r="C476" s="3" t="s">
        <v>104</v>
      </c>
      <c r="D476" s="2">
        <v>482300</v>
      </c>
      <c r="E476" s="8"/>
      <c r="F476" s="21"/>
      <c r="G476" s="21"/>
      <c r="H476" s="8"/>
      <c r="I476" s="21">
        <f>E476+F476+G476+H476</f>
        <v>0</v>
      </c>
      <c r="J476" s="21">
        <v>9134.43</v>
      </c>
      <c r="K476" s="21">
        <v>9134.43</v>
      </c>
      <c r="L476" s="21">
        <v>9134.43</v>
      </c>
      <c r="M476" s="8"/>
      <c r="N476" s="8"/>
      <c r="O476" s="8"/>
    </row>
    <row r="477" spans="2:15">
      <c r="B477" s="2"/>
      <c r="C477" s="2" t="s">
        <v>134</v>
      </c>
      <c r="D477" s="2"/>
      <c r="E477" s="21">
        <f>E474</f>
        <v>0</v>
      </c>
      <c r="F477" s="21">
        <f t="shared" ref="F477:H477" si="60">F474</f>
        <v>0</v>
      </c>
      <c r="G477" s="21">
        <f t="shared" si="60"/>
        <v>9134.43</v>
      </c>
      <c r="H477" s="21">
        <f t="shared" si="60"/>
        <v>0</v>
      </c>
      <c r="I477" s="21">
        <f>E477+F477+G477+H477</f>
        <v>9134.43</v>
      </c>
      <c r="J477" s="21">
        <f>J474</f>
        <v>9134.43</v>
      </c>
      <c r="K477" s="21">
        <f>K474</f>
        <v>9134.43</v>
      </c>
      <c r="L477" s="21">
        <f>L474</f>
        <v>9134.43</v>
      </c>
      <c r="M477" s="8"/>
      <c r="N477" s="8"/>
      <c r="O477" s="8"/>
    </row>
    <row r="478" spans="2:15">
      <c r="B478" s="33"/>
      <c r="C478" s="33"/>
      <c r="D478" s="33"/>
      <c r="E478" s="34"/>
      <c r="F478" s="35"/>
      <c r="G478" s="35"/>
      <c r="H478" s="35"/>
      <c r="I478" s="34"/>
      <c r="J478" s="34"/>
      <c r="K478" s="34"/>
      <c r="L478" s="34"/>
      <c r="M478" s="35"/>
      <c r="N478" s="35"/>
      <c r="O478" s="35"/>
    </row>
    <row r="479" spans="2:15">
      <c r="C479" s="64" t="s">
        <v>145</v>
      </c>
      <c r="D479" s="71" t="s">
        <v>63</v>
      </c>
      <c r="E479" s="71"/>
      <c r="F479" s="71"/>
      <c r="G479" s="72" t="s">
        <v>64</v>
      </c>
      <c r="H479" s="72"/>
      <c r="J479" s="73" t="s">
        <v>123</v>
      </c>
      <c r="K479" s="73"/>
      <c r="L479" s="73"/>
    </row>
    <row r="480" spans="2:15">
      <c r="C480" s="6"/>
      <c r="D480" s="6"/>
      <c r="E480" s="1"/>
      <c r="G480" s="72" t="s">
        <v>65</v>
      </c>
      <c r="H480" s="72"/>
      <c r="J480" s="72" t="s">
        <v>66</v>
      </c>
      <c r="K480" s="72"/>
      <c r="L480" s="72"/>
    </row>
    <row r="481" spans="2:14">
      <c r="C481" s="36" t="s">
        <v>67</v>
      </c>
      <c r="D481" s="6"/>
      <c r="E481" s="6"/>
      <c r="F481" s="6"/>
      <c r="G481" s="6"/>
      <c r="H481" s="6"/>
      <c r="I481" s="6"/>
    </row>
    <row r="482" spans="2:14" ht="16.5" customHeight="1">
      <c r="C482" s="6"/>
      <c r="D482" s="71" t="s">
        <v>68</v>
      </c>
      <c r="E482" s="71"/>
      <c r="F482" s="71"/>
      <c r="G482" s="72" t="s">
        <v>64</v>
      </c>
      <c r="H482" s="72"/>
      <c r="I482" s="5"/>
      <c r="J482" s="73" t="s">
        <v>140</v>
      </c>
      <c r="K482" s="73"/>
      <c r="L482" s="73"/>
    </row>
    <row r="483" spans="2:14">
      <c r="C483" s="6"/>
      <c r="D483" s="6"/>
      <c r="E483" s="6"/>
      <c r="F483" s="5"/>
      <c r="G483" s="72" t="s">
        <v>65</v>
      </c>
      <c r="H483" s="72"/>
      <c r="I483" s="5"/>
      <c r="J483" s="72" t="s">
        <v>66</v>
      </c>
      <c r="K483" s="72"/>
      <c r="L483" s="72"/>
    </row>
    <row r="484" spans="2:14">
      <c r="C484" s="6"/>
      <c r="D484" s="6"/>
      <c r="E484" s="6"/>
      <c r="F484" s="5"/>
      <c r="G484" s="57"/>
      <c r="H484" s="57"/>
      <c r="I484" s="5"/>
      <c r="J484" s="57"/>
      <c r="K484" s="57"/>
      <c r="L484" s="57"/>
    </row>
    <row r="485" spans="2:14">
      <c r="C485" s="6"/>
      <c r="D485" s="6"/>
      <c r="E485" s="6"/>
      <c r="F485" s="5"/>
      <c r="G485" s="57"/>
      <c r="H485" s="57"/>
      <c r="I485" s="5"/>
      <c r="J485" s="57"/>
      <c r="K485" s="57"/>
      <c r="L485" s="57"/>
    </row>
    <row r="486" spans="2:14">
      <c r="J486" s="79" t="s">
        <v>115</v>
      </c>
      <c r="K486" s="79"/>
      <c r="L486" s="79"/>
    </row>
    <row r="487" spans="2:14">
      <c r="J487" s="49"/>
      <c r="K487" s="49"/>
      <c r="L487" s="49"/>
    </row>
    <row r="488" spans="2:14">
      <c r="B488" s="80" t="s">
        <v>113</v>
      </c>
      <c r="C488" s="80"/>
      <c r="D488" s="80"/>
      <c r="E488" s="80"/>
      <c r="F488" s="80"/>
      <c r="G488" s="80"/>
      <c r="H488" s="80"/>
      <c r="I488" s="80"/>
      <c r="J488" s="80"/>
      <c r="K488" s="80"/>
      <c r="L488" s="80"/>
    </row>
    <row r="489" spans="2:14">
      <c r="B489" s="80" t="s">
        <v>114</v>
      </c>
      <c r="C489" s="80"/>
      <c r="D489" s="80"/>
      <c r="E489" s="80"/>
      <c r="F489" s="80"/>
      <c r="G489" s="80"/>
      <c r="H489" s="80"/>
      <c r="I489" s="80"/>
      <c r="J489" s="80"/>
      <c r="K489" s="80"/>
      <c r="L489" s="80"/>
    </row>
    <row r="490" spans="2:14">
      <c r="B490" s="80" t="s">
        <v>144</v>
      </c>
      <c r="C490" s="80"/>
      <c r="D490" s="80"/>
      <c r="E490" s="80"/>
      <c r="F490" s="80"/>
      <c r="G490" s="80"/>
      <c r="H490" s="80"/>
      <c r="I490" s="80"/>
      <c r="J490" s="80"/>
      <c r="K490" s="80"/>
      <c r="L490" s="80"/>
    </row>
    <row r="491" spans="2:14">
      <c r="N491" s="9"/>
    </row>
    <row r="492" spans="2:14">
      <c r="B492" s="76" t="s">
        <v>27</v>
      </c>
      <c r="C492" s="76"/>
      <c r="D492" s="47" t="s">
        <v>28</v>
      </c>
      <c r="E492" s="77" t="s">
        <v>118</v>
      </c>
      <c r="F492" s="77"/>
      <c r="G492" s="77"/>
      <c r="H492" s="77"/>
      <c r="I492" s="77"/>
      <c r="J492" s="77"/>
      <c r="K492" s="77"/>
      <c r="L492" s="77"/>
    </row>
    <row r="493" spans="2:14">
      <c r="B493" s="76"/>
      <c r="C493" s="76"/>
      <c r="D493" s="47" t="s">
        <v>29</v>
      </c>
      <c r="E493" s="77">
        <v>104021</v>
      </c>
      <c r="F493" s="77"/>
      <c r="G493" s="77"/>
      <c r="H493" s="77"/>
      <c r="I493" s="77"/>
      <c r="J493" s="77"/>
      <c r="K493" s="77"/>
      <c r="L493" s="77"/>
    </row>
    <row r="494" spans="2:14"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</row>
    <row r="495" spans="2:14">
      <c r="B495" s="76" t="s">
        <v>30</v>
      </c>
      <c r="C495" s="76"/>
      <c r="D495" s="47" t="s">
        <v>28</v>
      </c>
      <c r="E495" s="77" t="s">
        <v>118</v>
      </c>
      <c r="F495" s="77"/>
      <c r="G495" s="77"/>
      <c r="H495" s="77"/>
      <c r="I495" s="77"/>
      <c r="J495" s="77"/>
      <c r="K495" s="77"/>
      <c r="L495" s="77"/>
    </row>
    <row r="496" spans="2:14">
      <c r="B496" s="76"/>
      <c r="C496" s="76"/>
      <c r="D496" s="47" t="s">
        <v>29</v>
      </c>
      <c r="E496" s="77">
        <v>104021</v>
      </c>
      <c r="F496" s="77"/>
      <c r="G496" s="77"/>
      <c r="H496" s="77"/>
      <c r="I496" s="77"/>
      <c r="J496" s="77"/>
      <c r="K496" s="77"/>
      <c r="L496" s="77"/>
    </row>
    <row r="497" spans="2:12"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</row>
    <row r="498" spans="2:12">
      <c r="B498" s="76" t="s">
        <v>31</v>
      </c>
      <c r="C498" s="76"/>
      <c r="D498" s="76"/>
      <c r="E498" s="77" t="s">
        <v>118</v>
      </c>
      <c r="F498" s="77"/>
      <c r="G498" s="77"/>
      <c r="H498" s="77"/>
      <c r="I498" s="77"/>
      <c r="J498" s="77"/>
      <c r="K498" s="77"/>
      <c r="L498" s="77"/>
    </row>
    <row r="499" spans="2:12"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</row>
    <row r="500" spans="2:12">
      <c r="B500" s="76" t="s">
        <v>32</v>
      </c>
      <c r="C500" s="76"/>
      <c r="D500" s="76"/>
      <c r="E500" s="77">
        <v>1006</v>
      </c>
      <c r="F500" s="77"/>
      <c r="G500" s="77"/>
      <c r="H500" s="77"/>
      <c r="I500" s="77"/>
      <c r="J500" s="77"/>
      <c r="K500" s="77"/>
      <c r="L500" s="77"/>
    </row>
    <row r="501" spans="2:12"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</row>
    <row r="502" spans="2:12">
      <c r="B502" s="76" t="s">
        <v>33</v>
      </c>
      <c r="C502" s="76"/>
      <c r="D502" s="76"/>
      <c r="E502" s="77">
        <v>1</v>
      </c>
      <c r="F502" s="77"/>
      <c r="G502" s="77"/>
      <c r="H502" s="77"/>
      <c r="I502" s="77"/>
      <c r="J502" s="77"/>
      <c r="K502" s="77"/>
      <c r="L502" s="77"/>
    </row>
    <row r="503" spans="2:12"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</row>
    <row r="504" spans="2:12">
      <c r="B504" s="90" t="s">
        <v>34</v>
      </c>
      <c r="C504" s="90"/>
      <c r="D504" s="47" t="s">
        <v>35</v>
      </c>
      <c r="E504" s="91" t="s">
        <v>116</v>
      </c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0"/>
      <c r="D505" s="47" t="s">
        <v>36</v>
      </c>
      <c r="E505" s="91" t="s">
        <v>116</v>
      </c>
      <c r="F505" s="91"/>
      <c r="G505" s="91"/>
      <c r="H505" s="91"/>
      <c r="I505" s="91"/>
      <c r="J505" s="91"/>
      <c r="K505" s="91"/>
      <c r="L505" s="91"/>
    </row>
    <row r="506" spans="2:12">
      <c r="B506" s="90"/>
      <c r="C506" s="90"/>
      <c r="D506" s="47" t="s">
        <v>37</v>
      </c>
      <c r="E506" s="91" t="s">
        <v>117</v>
      </c>
      <c r="F506" s="91"/>
      <c r="G506" s="91"/>
      <c r="H506" s="91"/>
      <c r="I506" s="91"/>
      <c r="J506" s="91"/>
      <c r="K506" s="91"/>
      <c r="L506" s="91"/>
    </row>
    <row r="507" spans="2:12"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</row>
    <row r="508" spans="2:12" ht="27">
      <c r="B508" s="81" t="s">
        <v>38</v>
      </c>
      <c r="C508" s="82"/>
      <c r="D508" s="47" t="s">
        <v>39</v>
      </c>
      <c r="E508" s="87" t="s">
        <v>119</v>
      </c>
      <c r="F508" s="88"/>
      <c r="G508" s="88"/>
      <c r="H508" s="88"/>
      <c r="I508" s="88"/>
      <c r="J508" s="88"/>
      <c r="K508" s="88"/>
      <c r="L508" s="89"/>
    </row>
    <row r="509" spans="2:12" ht="27">
      <c r="B509" s="83"/>
      <c r="C509" s="84"/>
      <c r="D509" s="47" t="s">
        <v>40</v>
      </c>
      <c r="E509" s="77">
        <v>1108</v>
      </c>
      <c r="F509" s="77"/>
      <c r="G509" s="77"/>
      <c r="H509" s="77"/>
      <c r="I509" s="77"/>
      <c r="J509" s="77"/>
      <c r="K509" s="77"/>
      <c r="L509" s="77"/>
    </row>
    <row r="510" spans="2:12" ht="27">
      <c r="B510" s="83"/>
      <c r="C510" s="84"/>
      <c r="D510" s="47" t="s">
        <v>41</v>
      </c>
      <c r="E510" s="87" t="s">
        <v>138</v>
      </c>
      <c r="F510" s="88"/>
      <c r="G510" s="88"/>
      <c r="H510" s="88"/>
      <c r="I510" s="88"/>
      <c r="J510" s="88"/>
      <c r="K510" s="88"/>
      <c r="L510" s="89"/>
    </row>
    <row r="511" spans="2:12" ht="27">
      <c r="B511" s="85"/>
      <c r="C511" s="86"/>
      <c r="D511" s="47" t="s">
        <v>42</v>
      </c>
      <c r="E511" s="77">
        <v>11006</v>
      </c>
      <c r="F511" s="77"/>
      <c r="G511" s="77"/>
      <c r="H511" s="77"/>
      <c r="I511" s="77"/>
      <c r="J511" s="77"/>
      <c r="K511" s="77"/>
      <c r="L511" s="77"/>
    </row>
    <row r="512" spans="2:12"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</row>
    <row r="513" spans="2:15">
      <c r="B513" s="76" t="s">
        <v>43</v>
      </c>
      <c r="C513" s="76"/>
      <c r="D513" s="76"/>
      <c r="E513" s="77" t="s">
        <v>122</v>
      </c>
      <c r="F513" s="77"/>
      <c r="G513" s="77"/>
      <c r="H513" s="77"/>
      <c r="I513" s="77"/>
      <c r="J513" s="77"/>
      <c r="K513" s="77"/>
      <c r="L513" s="77"/>
    </row>
    <row r="515" spans="2:15" ht="72.75" customHeight="1">
      <c r="B515" s="70" t="s">
        <v>48</v>
      </c>
      <c r="C515" s="74" t="s">
        <v>1</v>
      </c>
      <c r="D515" s="74"/>
      <c r="E515" s="70" t="s">
        <v>47</v>
      </c>
      <c r="F515" s="70" t="s">
        <v>2</v>
      </c>
      <c r="G515" s="70"/>
      <c r="H515" s="70"/>
      <c r="I515" s="70" t="s">
        <v>45</v>
      </c>
      <c r="J515" s="70" t="s">
        <v>3</v>
      </c>
      <c r="K515" s="70" t="s">
        <v>4</v>
      </c>
      <c r="L515" s="70" t="s">
        <v>5</v>
      </c>
      <c r="M515" s="70" t="s">
        <v>44</v>
      </c>
      <c r="N515" s="70"/>
      <c r="O515" s="70" t="s">
        <v>6</v>
      </c>
    </row>
    <row r="516" spans="2:15" ht="67.5">
      <c r="B516" s="70"/>
      <c r="C516" s="48" t="s">
        <v>7</v>
      </c>
      <c r="D516" s="46" t="s">
        <v>0</v>
      </c>
      <c r="E516" s="70"/>
      <c r="F516" s="46" t="s">
        <v>46</v>
      </c>
      <c r="G516" s="46" t="s">
        <v>8</v>
      </c>
      <c r="H516" s="46" t="s">
        <v>9</v>
      </c>
      <c r="I516" s="70"/>
      <c r="J516" s="70"/>
      <c r="K516" s="70"/>
      <c r="L516" s="70"/>
      <c r="M516" s="46" t="s">
        <v>10</v>
      </c>
      <c r="N516" s="46" t="s">
        <v>11</v>
      </c>
      <c r="O516" s="70"/>
    </row>
    <row r="517" spans="2:15">
      <c r="B517" s="50" t="s">
        <v>12</v>
      </c>
      <c r="C517" s="50" t="s">
        <v>13</v>
      </c>
      <c r="D517" s="50" t="s">
        <v>14</v>
      </c>
      <c r="E517" s="50" t="s">
        <v>15</v>
      </c>
      <c r="F517" s="50" t="s">
        <v>16</v>
      </c>
      <c r="G517" s="50" t="s">
        <v>17</v>
      </c>
      <c r="H517" s="50" t="s">
        <v>18</v>
      </c>
      <c r="I517" s="50" t="s">
        <v>19</v>
      </c>
      <c r="J517" s="50" t="s">
        <v>20</v>
      </c>
      <c r="K517" s="50" t="s">
        <v>21</v>
      </c>
      <c r="L517" s="50" t="s">
        <v>22</v>
      </c>
      <c r="M517" s="50" t="s">
        <v>23</v>
      </c>
      <c r="N517" s="50" t="s">
        <v>24</v>
      </c>
      <c r="O517" s="50" t="s">
        <v>25</v>
      </c>
    </row>
    <row r="518" spans="2:15">
      <c r="B518" s="2">
        <v>1100000</v>
      </c>
      <c r="C518" s="3" t="s">
        <v>69</v>
      </c>
      <c r="D518" s="2" t="s">
        <v>26</v>
      </c>
      <c r="E518" s="21">
        <f>E520</f>
        <v>0</v>
      </c>
      <c r="F518" s="21">
        <f t="shared" ref="F518:H518" si="61">F520</f>
        <v>0</v>
      </c>
      <c r="G518" s="21">
        <f t="shared" si="61"/>
        <v>729.87</v>
      </c>
      <c r="H518" s="21">
        <f t="shared" si="61"/>
        <v>0</v>
      </c>
      <c r="I518" s="21">
        <f>E518+F518+G518+H518</f>
        <v>729.87</v>
      </c>
      <c r="J518" s="21">
        <f>J520</f>
        <v>729.87</v>
      </c>
      <c r="K518" s="21">
        <f t="shared" ref="K518:L518" si="62">K520</f>
        <v>729.87</v>
      </c>
      <c r="L518" s="21">
        <f t="shared" si="62"/>
        <v>729.87</v>
      </c>
      <c r="M518" s="8"/>
      <c r="N518" s="8"/>
      <c r="O518" s="8"/>
    </row>
    <row r="519" spans="2:15">
      <c r="B519" s="43">
        <v>1122000</v>
      </c>
      <c r="C519" s="44" t="s">
        <v>135</v>
      </c>
      <c r="D519" s="2" t="s">
        <v>26</v>
      </c>
      <c r="E519" s="21"/>
      <c r="F519" s="8"/>
      <c r="G519" s="8"/>
      <c r="H519" s="8"/>
      <c r="I519" s="21"/>
      <c r="J519" s="21"/>
      <c r="K519" s="21"/>
      <c r="L519" s="21"/>
      <c r="M519" s="8"/>
      <c r="N519" s="8"/>
      <c r="O519" s="8"/>
    </row>
    <row r="520" spans="2:15">
      <c r="B520" s="43">
        <v>1122200</v>
      </c>
      <c r="C520" s="42" t="s">
        <v>83</v>
      </c>
      <c r="D520" s="43">
        <v>422200</v>
      </c>
      <c r="E520" s="21"/>
      <c r="F520" s="8"/>
      <c r="G520" s="21">
        <v>729.87</v>
      </c>
      <c r="H520" s="8"/>
      <c r="I520" s="21">
        <f t="shared" ref="I520" si="63">E520+F520+G520+H520</f>
        <v>729.87</v>
      </c>
      <c r="J520" s="21">
        <v>729.87</v>
      </c>
      <c r="K520" s="21">
        <v>729.87</v>
      </c>
      <c r="L520" s="21">
        <v>729.87</v>
      </c>
      <c r="M520" s="8"/>
      <c r="N520" s="8"/>
      <c r="O520" s="8"/>
    </row>
    <row r="521" spans="2:15">
      <c r="B521" s="2">
        <v>1000000</v>
      </c>
      <c r="C521" s="2" t="s">
        <v>134</v>
      </c>
      <c r="D521" s="2"/>
      <c r="E521" s="21">
        <f>E518</f>
        <v>0</v>
      </c>
      <c r="F521" s="21">
        <f>F518</f>
        <v>0</v>
      </c>
      <c r="G521" s="21">
        <f>G518</f>
        <v>729.87</v>
      </c>
      <c r="H521" s="21">
        <f>H518</f>
        <v>0</v>
      </c>
      <c r="I521" s="21">
        <f>E521+F521+G521+H521</f>
        <v>729.87</v>
      </c>
      <c r="J521" s="21">
        <f>J518</f>
        <v>729.87</v>
      </c>
      <c r="K521" s="21">
        <f>K518</f>
        <v>729.87</v>
      </c>
      <c r="L521" s="21">
        <f>L518</f>
        <v>729.87</v>
      </c>
      <c r="M521" s="8"/>
      <c r="N521" s="8"/>
      <c r="O521" s="8"/>
    </row>
    <row r="522" spans="2:15">
      <c r="B522" s="33"/>
      <c r="C522" s="33"/>
      <c r="D522" s="33"/>
      <c r="E522" s="34"/>
      <c r="F522" s="34"/>
      <c r="G522" s="34"/>
      <c r="H522" s="34"/>
      <c r="I522" s="34"/>
      <c r="J522" s="34"/>
      <c r="K522" s="34"/>
      <c r="L522" s="34"/>
      <c r="M522" s="35"/>
      <c r="N522" s="35"/>
      <c r="O522" s="35"/>
    </row>
    <row r="524" spans="2:15">
      <c r="C524" s="64" t="s">
        <v>145</v>
      </c>
      <c r="D524" s="71" t="s">
        <v>63</v>
      </c>
      <c r="E524" s="71"/>
      <c r="F524" s="71"/>
      <c r="G524" s="72" t="s">
        <v>64</v>
      </c>
      <c r="H524" s="72"/>
      <c r="J524" s="73" t="s">
        <v>123</v>
      </c>
      <c r="K524" s="73"/>
      <c r="L524" s="73"/>
    </row>
    <row r="525" spans="2:15">
      <c r="C525" s="6"/>
      <c r="D525" s="6"/>
      <c r="E525" s="1"/>
      <c r="G525" s="72" t="s">
        <v>65</v>
      </c>
      <c r="H525" s="72"/>
      <c r="J525" s="72" t="s">
        <v>66</v>
      </c>
      <c r="K525" s="72"/>
      <c r="L525" s="72"/>
    </row>
    <row r="526" spans="2:15">
      <c r="C526" s="45" t="s">
        <v>67</v>
      </c>
      <c r="D526" s="6"/>
      <c r="E526" s="6"/>
      <c r="F526" s="6"/>
      <c r="G526" s="6"/>
      <c r="H526" s="6"/>
      <c r="I526" s="6"/>
    </row>
    <row r="527" spans="2:15" ht="16.5" customHeight="1">
      <c r="C527" s="6"/>
      <c r="D527" s="71" t="s">
        <v>68</v>
      </c>
      <c r="E527" s="71"/>
      <c r="F527" s="71"/>
      <c r="G527" s="72" t="s">
        <v>64</v>
      </c>
      <c r="H527" s="72"/>
      <c r="I527" s="5"/>
      <c r="J527" s="73" t="s">
        <v>140</v>
      </c>
      <c r="K527" s="73"/>
      <c r="L527" s="73"/>
    </row>
    <row r="528" spans="2:15">
      <c r="C528" s="6"/>
      <c r="D528" s="6"/>
      <c r="E528" s="6"/>
      <c r="F528" s="5"/>
      <c r="G528" s="72" t="s">
        <v>65</v>
      </c>
      <c r="H528" s="72"/>
      <c r="I528" s="5"/>
      <c r="J528" s="72" t="s">
        <v>66</v>
      </c>
      <c r="K528" s="72"/>
      <c r="L528" s="72"/>
    </row>
    <row r="529" spans="3:12">
      <c r="C529" s="6"/>
      <c r="D529" s="6"/>
      <c r="E529" s="6"/>
      <c r="F529" s="5"/>
      <c r="G529" s="58"/>
      <c r="H529" s="58"/>
      <c r="I529" s="5"/>
      <c r="J529" s="58"/>
      <c r="K529" s="58"/>
      <c r="L529" s="58"/>
    </row>
  </sheetData>
  <mergeCells count="540">
    <mergeCell ref="M515:N515"/>
    <mergeCell ref="O515:O516"/>
    <mergeCell ref="D524:F524"/>
    <mergeCell ref="G524:H524"/>
    <mergeCell ref="J524:L524"/>
    <mergeCell ref="G525:H525"/>
    <mergeCell ref="J525:L525"/>
    <mergeCell ref="D527:F527"/>
    <mergeCell ref="G527:H527"/>
    <mergeCell ref="J527:L527"/>
    <mergeCell ref="B512:L512"/>
    <mergeCell ref="B513:D513"/>
    <mergeCell ref="E513:L513"/>
    <mergeCell ref="G528:H528"/>
    <mergeCell ref="J528:L528"/>
    <mergeCell ref="B515:B516"/>
    <mergeCell ref="C515:D515"/>
    <mergeCell ref="E515:E516"/>
    <mergeCell ref="F515:H515"/>
    <mergeCell ref="I515:I516"/>
    <mergeCell ref="J515:J516"/>
    <mergeCell ref="K515:K516"/>
    <mergeCell ref="L515:L516"/>
    <mergeCell ref="B504:C506"/>
    <mergeCell ref="E504:L504"/>
    <mergeCell ref="E505:L505"/>
    <mergeCell ref="E506:L506"/>
    <mergeCell ref="B507:L507"/>
    <mergeCell ref="B508:C511"/>
    <mergeCell ref="E508:L508"/>
    <mergeCell ref="E509:L509"/>
    <mergeCell ref="E510:L510"/>
    <mergeCell ref="E511:L511"/>
    <mergeCell ref="B498:D498"/>
    <mergeCell ref="E498:L498"/>
    <mergeCell ref="B499:L499"/>
    <mergeCell ref="B500:D500"/>
    <mergeCell ref="E500:L500"/>
    <mergeCell ref="B501:L501"/>
    <mergeCell ref="B502:D502"/>
    <mergeCell ref="E502:L502"/>
    <mergeCell ref="B503:L503"/>
    <mergeCell ref="B497:L497"/>
    <mergeCell ref="M424:N424"/>
    <mergeCell ref="O424:O425"/>
    <mergeCell ref="D433:F433"/>
    <mergeCell ref="G433:H433"/>
    <mergeCell ref="J433:L433"/>
    <mergeCell ref="G434:H434"/>
    <mergeCell ref="J434:L434"/>
    <mergeCell ref="D436:F436"/>
    <mergeCell ref="G436:H436"/>
    <mergeCell ref="J436:L436"/>
    <mergeCell ref="J486:L486"/>
    <mergeCell ref="B488:L488"/>
    <mergeCell ref="B489:L489"/>
    <mergeCell ref="B490:L490"/>
    <mergeCell ref="B492:C493"/>
    <mergeCell ref="E492:L492"/>
    <mergeCell ref="E493:L493"/>
    <mergeCell ref="B494:L494"/>
    <mergeCell ref="B495:C496"/>
    <mergeCell ref="E495:L495"/>
    <mergeCell ref="E496:L496"/>
    <mergeCell ref="B459:L459"/>
    <mergeCell ref="B460:C462"/>
    <mergeCell ref="E460:L460"/>
    <mergeCell ref="E462:L462"/>
    <mergeCell ref="B463:L463"/>
    <mergeCell ref="B464:C467"/>
    <mergeCell ref="B416:L416"/>
    <mergeCell ref="B417:C420"/>
    <mergeCell ref="E417:L417"/>
    <mergeCell ref="E418:L418"/>
    <mergeCell ref="E419:L419"/>
    <mergeCell ref="E420:L420"/>
    <mergeCell ref="B421:L421"/>
    <mergeCell ref="B422:D422"/>
    <mergeCell ref="E422:L422"/>
    <mergeCell ref="B424:B425"/>
    <mergeCell ref="C424:D424"/>
    <mergeCell ref="E424:E425"/>
    <mergeCell ref="F424:H424"/>
    <mergeCell ref="I424:I425"/>
    <mergeCell ref="J424:J425"/>
    <mergeCell ref="K424:K425"/>
    <mergeCell ref="L424:L425"/>
    <mergeCell ref="G437:H437"/>
    <mergeCell ref="B410:L410"/>
    <mergeCell ref="B411:D411"/>
    <mergeCell ref="E411:L411"/>
    <mergeCell ref="B412:L412"/>
    <mergeCell ref="B413:C415"/>
    <mergeCell ref="E413:L413"/>
    <mergeCell ref="E414:L414"/>
    <mergeCell ref="E415:L415"/>
    <mergeCell ref="E458:L458"/>
    <mergeCell ref="J437:L437"/>
    <mergeCell ref="B403:L403"/>
    <mergeCell ref="B404:C405"/>
    <mergeCell ref="E404:L404"/>
    <mergeCell ref="E405:L405"/>
    <mergeCell ref="B406:L406"/>
    <mergeCell ref="B407:D407"/>
    <mergeCell ref="E407:L407"/>
    <mergeCell ref="B408:L408"/>
    <mergeCell ref="B409:D409"/>
    <mergeCell ref="E409:L409"/>
    <mergeCell ref="G389:H389"/>
    <mergeCell ref="J389:L389"/>
    <mergeCell ref="J395:L395"/>
    <mergeCell ref="B397:L397"/>
    <mergeCell ref="B398:L398"/>
    <mergeCell ref="B399:L399"/>
    <mergeCell ref="B401:C402"/>
    <mergeCell ref="E401:L401"/>
    <mergeCell ref="E402:L402"/>
    <mergeCell ref="M374:N374"/>
    <mergeCell ref="O374:O375"/>
    <mergeCell ref="D385:F385"/>
    <mergeCell ref="G385:H385"/>
    <mergeCell ref="J385:L385"/>
    <mergeCell ref="G386:H386"/>
    <mergeCell ref="J386:L386"/>
    <mergeCell ref="D388:F388"/>
    <mergeCell ref="G388:H388"/>
    <mergeCell ref="J388:L388"/>
    <mergeCell ref="B371:L371"/>
    <mergeCell ref="B372:D372"/>
    <mergeCell ref="E372:L372"/>
    <mergeCell ref="B374:B375"/>
    <mergeCell ref="C374:D374"/>
    <mergeCell ref="E374:E375"/>
    <mergeCell ref="F374:H374"/>
    <mergeCell ref="I374:I375"/>
    <mergeCell ref="J374:J375"/>
    <mergeCell ref="K374:K375"/>
    <mergeCell ref="L374:L375"/>
    <mergeCell ref="B360:L360"/>
    <mergeCell ref="B361:D361"/>
    <mergeCell ref="E361:L361"/>
    <mergeCell ref="B362:L362"/>
    <mergeCell ref="B363:C365"/>
    <mergeCell ref="E363:L363"/>
    <mergeCell ref="E364:L364"/>
    <mergeCell ref="E365:L365"/>
    <mergeCell ref="B367:C370"/>
    <mergeCell ref="E367:L367"/>
    <mergeCell ref="E368:L368"/>
    <mergeCell ref="E369:L369"/>
    <mergeCell ref="E370:L370"/>
    <mergeCell ref="B366:L366"/>
    <mergeCell ref="B353:L353"/>
    <mergeCell ref="B354:C355"/>
    <mergeCell ref="E354:L354"/>
    <mergeCell ref="E355:L355"/>
    <mergeCell ref="B356:L356"/>
    <mergeCell ref="B357:D357"/>
    <mergeCell ref="E357:L357"/>
    <mergeCell ref="B358:L358"/>
    <mergeCell ref="B359:D359"/>
    <mergeCell ref="E359:L359"/>
    <mergeCell ref="G339:H339"/>
    <mergeCell ref="J339:L339"/>
    <mergeCell ref="J345:L345"/>
    <mergeCell ref="B347:L347"/>
    <mergeCell ref="B348:L348"/>
    <mergeCell ref="B349:L349"/>
    <mergeCell ref="B351:C352"/>
    <mergeCell ref="E351:L351"/>
    <mergeCell ref="E352:L352"/>
    <mergeCell ref="M324:N324"/>
    <mergeCell ref="O324:O325"/>
    <mergeCell ref="D335:F335"/>
    <mergeCell ref="G335:H335"/>
    <mergeCell ref="J335:L335"/>
    <mergeCell ref="G336:H336"/>
    <mergeCell ref="J336:L336"/>
    <mergeCell ref="D338:F338"/>
    <mergeCell ref="G338:H338"/>
    <mergeCell ref="J338:L338"/>
    <mergeCell ref="B317:C320"/>
    <mergeCell ref="E317:L317"/>
    <mergeCell ref="E318:L318"/>
    <mergeCell ref="E319:L319"/>
    <mergeCell ref="E320:L320"/>
    <mergeCell ref="B321:L321"/>
    <mergeCell ref="B322:D322"/>
    <mergeCell ref="E322:L322"/>
    <mergeCell ref="B324:B325"/>
    <mergeCell ref="C324:D324"/>
    <mergeCell ref="E324:E325"/>
    <mergeCell ref="F324:H324"/>
    <mergeCell ref="I324:I325"/>
    <mergeCell ref="J324:J325"/>
    <mergeCell ref="K324:K325"/>
    <mergeCell ref="L324:L325"/>
    <mergeCell ref="B310:L310"/>
    <mergeCell ref="B311:D311"/>
    <mergeCell ref="E311:L311"/>
    <mergeCell ref="B312:L312"/>
    <mergeCell ref="B313:C315"/>
    <mergeCell ref="E313:L313"/>
    <mergeCell ref="E314:L314"/>
    <mergeCell ref="E315:L315"/>
    <mergeCell ref="B316:L316"/>
    <mergeCell ref="B303:L303"/>
    <mergeCell ref="B304:C305"/>
    <mergeCell ref="E304:L304"/>
    <mergeCell ref="E305:L305"/>
    <mergeCell ref="B306:L306"/>
    <mergeCell ref="B307:D307"/>
    <mergeCell ref="E307:L307"/>
    <mergeCell ref="B308:L308"/>
    <mergeCell ref="B309:D309"/>
    <mergeCell ref="E309:L309"/>
    <mergeCell ref="G286:H286"/>
    <mergeCell ref="J286:L286"/>
    <mergeCell ref="J295:L295"/>
    <mergeCell ref="B297:L297"/>
    <mergeCell ref="B298:L298"/>
    <mergeCell ref="B299:L299"/>
    <mergeCell ref="B301:C302"/>
    <mergeCell ref="E301:L301"/>
    <mergeCell ref="E302:L302"/>
    <mergeCell ref="M273:N273"/>
    <mergeCell ref="O273:O274"/>
    <mergeCell ref="D282:F282"/>
    <mergeCell ref="G282:H282"/>
    <mergeCell ref="J282:L282"/>
    <mergeCell ref="G283:H283"/>
    <mergeCell ref="J283:L283"/>
    <mergeCell ref="D285:F285"/>
    <mergeCell ref="G285:H285"/>
    <mergeCell ref="J285:L285"/>
    <mergeCell ref="B266:C269"/>
    <mergeCell ref="E266:L266"/>
    <mergeCell ref="E267:L267"/>
    <mergeCell ref="E268:L268"/>
    <mergeCell ref="E269:L269"/>
    <mergeCell ref="B270:L270"/>
    <mergeCell ref="B271:D271"/>
    <mergeCell ref="E271:L271"/>
    <mergeCell ref="B273:B274"/>
    <mergeCell ref="C273:D273"/>
    <mergeCell ref="E273:E274"/>
    <mergeCell ref="F273:H273"/>
    <mergeCell ref="I273:I274"/>
    <mergeCell ref="J273:J274"/>
    <mergeCell ref="K273:K274"/>
    <mergeCell ref="L273:L274"/>
    <mergeCell ref="B259:L259"/>
    <mergeCell ref="B260:D260"/>
    <mergeCell ref="E260:L260"/>
    <mergeCell ref="B261:L261"/>
    <mergeCell ref="B262:C264"/>
    <mergeCell ref="E262:L262"/>
    <mergeCell ref="E263:L263"/>
    <mergeCell ref="E264:L264"/>
    <mergeCell ref="B265:L265"/>
    <mergeCell ref="B252:L252"/>
    <mergeCell ref="B253:C254"/>
    <mergeCell ref="E253:L253"/>
    <mergeCell ref="E254:L254"/>
    <mergeCell ref="B255:L255"/>
    <mergeCell ref="B256:D256"/>
    <mergeCell ref="E256:L256"/>
    <mergeCell ref="B257:L257"/>
    <mergeCell ref="B258:D258"/>
    <mergeCell ref="E258:L258"/>
    <mergeCell ref="G238:H238"/>
    <mergeCell ref="J238:L238"/>
    <mergeCell ref="J244:L244"/>
    <mergeCell ref="B246:L246"/>
    <mergeCell ref="B247:L247"/>
    <mergeCell ref="B248:L248"/>
    <mergeCell ref="B250:C251"/>
    <mergeCell ref="E250:L250"/>
    <mergeCell ref="E251:L251"/>
    <mergeCell ref="M223:N223"/>
    <mergeCell ref="O223:O224"/>
    <mergeCell ref="D234:F234"/>
    <mergeCell ref="G234:H234"/>
    <mergeCell ref="J234:L234"/>
    <mergeCell ref="G235:H235"/>
    <mergeCell ref="J235:L235"/>
    <mergeCell ref="D237:F237"/>
    <mergeCell ref="G237:H237"/>
    <mergeCell ref="J237:L237"/>
    <mergeCell ref="B216:C219"/>
    <mergeCell ref="E216:L216"/>
    <mergeCell ref="E217:L217"/>
    <mergeCell ref="E218:L218"/>
    <mergeCell ref="E219:L219"/>
    <mergeCell ref="B220:L220"/>
    <mergeCell ref="B221:D221"/>
    <mergeCell ref="E221:L221"/>
    <mergeCell ref="B223:B224"/>
    <mergeCell ref="C223:D223"/>
    <mergeCell ref="E223:E224"/>
    <mergeCell ref="F223:H223"/>
    <mergeCell ref="I223:I224"/>
    <mergeCell ref="J223:J224"/>
    <mergeCell ref="K223:K224"/>
    <mergeCell ref="L223:L224"/>
    <mergeCell ref="B209:L209"/>
    <mergeCell ref="B210:D210"/>
    <mergeCell ref="E210:L210"/>
    <mergeCell ref="B211:L211"/>
    <mergeCell ref="B212:C214"/>
    <mergeCell ref="E212:L212"/>
    <mergeCell ref="E213:L213"/>
    <mergeCell ref="E214:L214"/>
    <mergeCell ref="B215:L215"/>
    <mergeCell ref="B202:L202"/>
    <mergeCell ref="B203:C204"/>
    <mergeCell ref="E203:L203"/>
    <mergeCell ref="E204:L204"/>
    <mergeCell ref="B205:L205"/>
    <mergeCell ref="B206:D206"/>
    <mergeCell ref="E206:L206"/>
    <mergeCell ref="B207:L207"/>
    <mergeCell ref="B208:D208"/>
    <mergeCell ref="E208:L208"/>
    <mergeCell ref="G188:H188"/>
    <mergeCell ref="J188:L188"/>
    <mergeCell ref="J194:L194"/>
    <mergeCell ref="B196:L196"/>
    <mergeCell ref="B197:L197"/>
    <mergeCell ref="B198:L198"/>
    <mergeCell ref="B200:C201"/>
    <mergeCell ref="E200:L200"/>
    <mergeCell ref="E201:L201"/>
    <mergeCell ref="O175:O176"/>
    <mergeCell ref="D184:F184"/>
    <mergeCell ref="G184:H184"/>
    <mergeCell ref="J184:L184"/>
    <mergeCell ref="G185:H185"/>
    <mergeCell ref="J185:L185"/>
    <mergeCell ref="D187:F187"/>
    <mergeCell ref="G187:H187"/>
    <mergeCell ref="J187:L187"/>
    <mergeCell ref="B175:B176"/>
    <mergeCell ref="C175:D175"/>
    <mergeCell ref="E175:E176"/>
    <mergeCell ref="F175:H175"/>
    <mergeCell ref="I175:I176"/>
    <mergeCell ref="J175:J176"/>
    <mergeCell ref="K175:K176"/>
    <mergeCell ref="L175:L176"/>
    <mergeCell ref="M175:N175"/>
    <mergeCell ref="B165:L165"/>
    <mergeCell ref="B166:C169"/>
    <mergeCell ref="E166:L166"/>
    <mergeCell ref="E167:L167"/>
    <mergeCell ref="E168:L168"/>
    <mergeCell ref="E169:L169"/>
    <mergeCell ref="B170:L170"/>
    <mergeCell ref="B171:D171"/>
    <mergeCell ref="E171:L171"/>
    <mergeCell ref="B157:L157"/>
    <mergeCell ref="B158:D158"/>
    <mergeCell ref="E158:L158"/>
    <mergeCell ref="B159:L159"/>
    <mergeCell ref="B160:D160"/>
    <mergeCell ref="E160:L160"/>
    <mergeCell ref="B161:L161"/>
    <mergeCell ref="B162:C164"/>
    <mergeCell ref="E162:L162"/>
    <mergeCell ref="E163:L163"/>
    <mergeCell ref="E164:L164"/>
    <mergeCell ref="B150:C151"/>
    <mergeCell ref="E150:L150"/>
    <mergeCell ref="E151:L151"/>
    <mergeCell ref="B152:L152"/>
    <mergeCell ref="B153:C154"/>
    <mergeCell ref="E153:L153"/>
    <mergeCell ref="E154:L154"/>
    <mergeCell ref="B155:L155"/>
    <mergeCell ref="B156:D156"/>
    <mergeCell ref="E156:L156"/>
    <mergeCell ref="M122:N122"/>
    <mergeCell ref="O122:O123"/>
    <mergeCell ref="D134:F134"/>
    <mergeCell ref="G134:H134"/>
    <mergeCell ref="J134:L134"/>
    <mergeCell ref="J144:L144"/>
    <mergeCell ref="B146:L146"/>
    <mergeCell ref="B147:L147"/>
    <mergeCell ref="B148:L148"/>
    <mergeCell ref="B110:L110"/>
    <mergeCell ref="B111:C113"/>
    <mergeCell ref="E111:L111"/>
    <mergeCell ref="E112:L112"/>
    <mergeCell ref="E113:L113"/>
    <mergeCell ref="B114:L114"/>
    <mergeCell ref="B115:C118"/>
    <mergeCell ref="G138:H138"/>
    <mergeCell ref="J138:L138"/>
    <mergeCell ref="G135:H135"/>
    <mergeCell ref="J135:L135"/>
    <mergeCell ref="D137:F137"/>
    <mergeCell ref="G137:H137"/>
    <mergeCell ref="J137:L137"/>
    <mergeCell ref="J94:L94"/>
    <mergeCell ref="B95:L95"/>
    <mergeCell ref="B96:L96"/>
    <mergeCell ref="B108:L108"/>
    <mergeCell ref="B109:D109"/>
    <mergeCell ref="E109:L109"/>
    <mergeCell ref="B101:L101"/>
    <mergeCell ref="B106:L106"/>
    <mergeCell ref="B107:D107"/>
    <mergeCell ref="E107:L107"/>
    <mergeCell ref="B102:C103"/>
    <mergeCell ref="E102:L102"/>
    <mergeCell ref="E103:L103"/>
    <mergeCell ref="B104:L104"/>
    <mergeCell ref="B105:D105"/>
    <mergeCell ref="E105:L105"/>
    <mergeCell ref="B99:C100"/>
    <mergeCell ref="E99:L99"/>
    <mergeCell ref="E100:L100"/>
    <mergeCell ref="B453:L453"/>
    <mergeCell ref="B454:D454"/>
    <mergeCell ref="E454:L454"/>
    <mergeCell ref="B455:L455"/>
    <mergeCell ref="B456:D456"/>
    <mergeCell ref="E456:L456"/>
    <mergeCell ref="B457:L457"/>
    <mergeCell ref="B458:D458"/>
    <mergeCell ref="B97:L97"/>
    <mergeCell ref="B120:D120"/>
    <mergeCell ref="E120:L120"/>
    <mergeCell ref="B122:B123"/>
    <mergeCell ref="C122:D122"/>
    <mergeCell ref="E122:E123"/>
    <mergeCell ref="F122:H122"/>
    <mergeCell ref="I122:I123"/>
    <mergeCell ref="J122:J123"/>
    <mergeCell ref="K122:K123"/>
    <mergeCell ref="L122:L123"/>
    <mergeCell ref="B119:L119"/>
    <mergeCell ref="E115:L115"/>
    <mergeCell ref="E116:L116"/>
    <mergeCell ref="E117:L117"/>
    <mergeCell ref="E118:L118"/>
    <mergeCell ref="J442:L442"/>
    <mergeCell ref="B444:L444"/>
    <mergeCell ref="B445:L445"/>
    <mergeCell ref="B446:L446"/>
    <mergeCell ref="B448:C449"/>
    <mergeCell ref="E448:L448"/>
    <mergeCell ref="E449:L449"/>
    <mergeCell ref="B450:L450"/>
    <mergeCell ref="B451:C452"/>
    <mergeCell ref="E451:L451"/>
    <mergeCell ref="E452:L452"/>
    <mergeCell ref="G480:H480"/>
    <mergeCell ref="J480:L480"/>
    <mergeCell ref="D482:F482"/>
    <mergeCell ref="G482:H482"/>
    <mergeCell ref="J482:L482"/>
    <mergeCell ref="C471:D471"/>
    <mergeCell ref="E471:E472"/>
    <mergeCell ref="F471:H471"/>
    <mergeCell ref="I471:I472"/>
    <mergeCell ref="J471:J472"/>
    <mergeCell ref="K471:K472"/>
    <mergeCell ref="L471:L472"/>
    <mergeCell ref="M471:N471"/>
    <mergeCell ref="B468:L468"/>
    <mergeCell ref="B469:D469"/>
    <mergeCell ref="E469:L469"/>
    <mergeCell ref="B471:B472"/>
    <mergeCell ref="O471:O472"/>
    <mergeCell ref="D479:F479"/>
    <mergeCell ref="G479:H479"/>
    <mergeCell ref="J479:L479"/>
    <mergeCell ref="G483:H483"/>
    <mergeCell ref="J483:L483"/>
    <mergeCell ref="E15:L15"/>
    <mergeCell ref="B23:C26"/>
    <mergeCell ref="E23:L23"/>
    <mergeCell ref="E24:L24"/>
    <mergeCell ref="E25:L25"/>
    <mergeCell ref="E26:L26"/>
    <mergeCell ref="B27:L27"/>
    <mergeCell ref="B28:D28"/>
    <mergeCell ref="E28:L28"/>
    <mergeCell ref="B19:C21"/>
    <mergeCell ref="E19:L19"/>
    <mergeCell ref="E20:L20"/>
    <mergeCell ref="E21:L21"/>
    <mergeCell ref="B22:L22"/>
    <mergeCell ref="G92:H92"/>
    <mergeCell ref="J92:L92"/>
    <mergeCell ref="B31:B32"/>
    <mergeCell ref="E464:L464"/>
    <mergeCell ref="E465:L465"/>
    <mergeCell ref="E466:L466"/>
    <mergeCell ref="E467:L467"/>
    <mergeCell ref="E461:L461"/>
    <mergeCell ref="J1:L1"/>
    <mergeCell ref="B3:L3"/>
    <mergeCell ref="B4:L4"/>
    <mergeCell ref="B5:L5"/>
    <mergeCell ref="B7:C8"/>
    <mergeCell ref="E7:L7"/>
    <mergeCell ref="E8:L8"/>
    <mergeCell ref="B9:L9"/>
    <mergeCell ref="B10:C11"/>
    <mergeCell ref="E10:L10"/>
    <mergeCell ref="E11:L11"/>
    <mergeCell ref="B12:L12"/>
    <mergeCell ref="B13:D13"/>
    <mergeCell ref="E13:L13"/>
    <mergeCell ref="B14:L14"/>
    <mergeCell ref="B15:D15"/>
    <mergeCell ref="B16:L16"/>
    <mergeCell ref="B17:D17"/>
    <mergeCell ref="E17:L17"/>
    <mergeCell ref="B18:L18"/>
    <mergeCell ref="M31:N31"/>
    <mergeCell ref="O31:O32"/>
    <mergeCell ref="D88:F88"/>
    <mergeCell ref="G88:H88"/>
    <mergeCell ref="J88:L88"/>
    <mergeCell ref="G89:H89"/>
    <mergeCell ref="J89:L89"/>
    <mergeCell ref="D91:F91"/>
    <mergeCell ref="G91:H91"/>
    <mergeCell ref="J91:L91"/>
    <mergeCell ref="C31:D31"/>
    <mergeCell ref="E31:E32"/>
    <mergeCell ref="F31:H31"/>
    <mergeCell ref="I31:I32"/>
    <mergeCell ref="J31:J32"/>
    <mergeCell ref="K31:K32"/>
    <mergeCell ref="L31:L32"/>
  </mergeCells>
  <pageMargins left="0.2" right="0.2" top="0.21" bottom="0.2" header="0.2" footer="0.2"/>
  <pageSetup paperSize="9" scale="5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Ձև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2020-07-29T12:51:20Z</dcterms:modified>
</cp:coreProperties>
</file>